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gkserver2\Műszaki iroda\MUSZAKIIRODA\VEKOP\Közbeszerzés tervezési előkészület 08.08\"/>
    </mc:Choice>
  </mc:AlternateContent>
  <bookViews>
    <workbookView xWindow="0" yWindow="0" windowWidth="28800" windowHeight="11925"/>
  </bookViews>
  <sheets>
    <sheet name="LP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2" l="1"/>
  <c r="C89" i="2" l="1"/>
  <c r="E12" i="2" l="1"/>
  <c r="E72" i="2" l="1"/>
  <c r="F72" i="2" s="1"/>
  <c r="F53" i="2"/>
  <c r="F12" i="2"/>
  <c r="E81" i="2"/>
  <c r="F81" i="2" s="1"/>
  <c r="E62" i="2"/>
  <c r="F62" i="2" s="1"/>
  <c r="F48" i="2"/>
  <c r="F45" i="2"/>
  <c r="E27" i="2"/>
  <c r="F27" i="2" s="1"/>
  <c r="F6" i="2"/>
  <c r="G81" i="2" l="1"/>
  <c r="G82" i="2" s="1"/>
  <c r="G72" i="2"/>
  <c r="G73" i="2" s="1"/>
  <c r="G62" i="2"/>
  <c r="G63" i="2" s="1"/>
  <c r="G53" i="2"/>
  <c r="G54" i="2" s="1"/>
  <c r="G48" i="2"/>
  <c r="G49" i="2" s="1"/>
  <c r="G45" i="2"/>
  <c r="G46" i="2"/>
  <c r="G27" i="2"/>
  <c r="G28" i="2" s="1"/>
  <c r="G12" i="2"/>
  <c r="G13" i="2" s="1"/>
  <c r="G6" i="2"/>
  <c r="G7" i="2" s="1"/>
  <c r="F89" i="2"/>
  <c r="F90" i="2" l="1"/>
  <c r="F91" i="2" s="1"/>
</calcChain>
</file>

<file path=xl/sharedStrings.xml><?xml version="1.0" encoding="utf-8"?>
<sst xmlns="http://schemas.openxmlformats.org/spreadsheetml/2006/main" count="213" uniqueCount="61">
  <si>
    <t>Megnevezés</t>
  </si>
  <si>
    <t>Érintett lakásszám</t>
  </si>
  <si>
    <t>Egység</t>
  </si>
  <si>
    <t>Egységár</t>
  </si>
  <si>
    <t>Összesen</t>
  </si>
  <si>
    <t>2. LP1 / Önkormányzati lakóépületek komplex közösségi megújítása</t>
  </si>
  <si>
    <t>Leírás / Feladatmeghatározás</t>
  </si>
  <si>
    <t>Forint</t>
  </si>
  <si>
    <t xml:space="preserve">1. Megvalósíthatósági energetikai tanulmány készítés  </t>
  </si>
  <si>
    <t>A pályázati kiírás alapján az LP1 és LP3 programok vonatkozásában</t>
  </si>
  <si>
    <t>2.1. Diószegi u. 7.</t>
  </si>
  <si>
    <t>Felmérési terv készítése</t>
  </si>
  <si>
    <t>Kiinduló állapot energetikai tanúsítványának elkészítése</t>
  </si>
  <si>
    <t>Tervezett állapot energetikai tanúsítványának elkészítése</t>
  </si>
  <si>
    <t>Záró energetikai tanúsítvány elkészítése</t>
  </si>
  <si>
    <t xml:space="preserve">3. LP2 / Műszakilag szükséges épületek bontása </t>
  </si>
  <si>
    <t>Önkormányzati lakóépületek, lakások és melléképületeik megszüntetése.</t>
  </si>
  <si>
    <t>4. LP3 / Bérházak és bérlakások üzemelési költség csökkentése</t>
  </si>
  <si>
    <t>Lakás nyílászáró csere (lakásonként)</t>
  </si>
  <si>
    <t>Felmérés tervek elkészítése</t>
  </si>
  <si>
    <t>Konszignáció elkészítése</t>
  </si>
  <si>
    <t>Árazatlan és Árazott Költségvetési kiírás készítése</t>
  </si>
  <si>
    <t>Homlokzati hőszigetelés (épületenként)</t>
  </si>
  <si>
    <t>Tervezett állapot terveinek elkészítése</t>
  </si>
  <si>
    <t>Településképi véleményezési terv</t>
  </si>
  <si>
    <t>Összesen nettó:</t>
  </si>
  <si>
    <t>hrsz: 35897 - Az épület védettségi listán nem szerepel. Szintek területe 984 m2 (+ pince + tető)</t>
  </si>
  <si>
    <t>—</t>
  </si>
  <si>
    <t>2.2. Kőris u. 4/A.</t>
  </si>
  <si>
    <t>A.)	Lakófunkciót erősítő tevékenységek;  B.) 	A modern szociális bérlakások kialakítása, komfortosítása érdekében önkormányzati szociális bérlakások korszerűsítésének keretében energiahatékonyság javítással egybekötött tevékenységek.</t>
  </si>
  <si>
    <t>15 lakásos lakóház bontása, hrsz.: 36066. Bontási engedélyköteles tervdokumentáció, árazott és	
árazatlan ktg. kiírás készítése (zártsorú beépítés)</t>
  </si>
  <si>
    <t>3.1. Kálvária u. 18.</t>
  </si>
  <si>
    <t>3.2. Kálvária u. 20.</t>
  </si>
  <si>
    <t>8 lakásos lakóház bontása, hrsz.: 3606. Bontási engedélyköteles tervdokumentáció, árazott és	
árazatlan ktg. kiírás készítése (zártsorú beépítés)</t>
  </si>
  <si>
    <t>A műszaki tartalom az alábbiak szerint</t>
  </si>
  <si>
    <t>hrsz: 35874 - Az épület védettségi listán nem szerepel. Szintek területe 1434 m2 (+ pince + tető)</t>
  </si>
  <si>
    <t>5. LP7 / LÉLEK Lakások felújítása</t>
  </si>
  <si>
    <t>Érintett lakásszám összesen:</t>
  </si>
  <si>
    <t>db</t>
  </si>
  <si>
    <t>Dankó u. 34. / Dankó u. 40.</t>
  </si>
  <si>
    <t>ÁFA</t>
  </si>
  <si>
    <t>Összesen bruttó:</t>
  </si>
  <si>
    <t>Bruttó</t>
  </si>
  <si>
    <t>ÁFA:</t>
  </si>
  <si>
    <t>KÖLTSÉGVETÉSI KIÍRÁS
VEKOP-6.2.1-15-2016-00013
Budapest-Józsefváros Magdolna-Orczy Negyed Szociális Városrehabilitációs Program keretén belül a „Lakhatási alprogramhoz kapcsolódó tervezési feladatok ellátása magasépítési munkákra”</t>
  </si>
  <si>
    <t>Felmérési tervek elkészítése</t>
  </si>
  <si>
    <t>Házközponti fűtés korszerüsítése</t>
  </si>
  <si>
    <t>Dankó u. 40. (23 lakásos épület)</t>
  </si>
  <si>
    <t>Gázterv készítése és engedélyeztetése</t>
  </si>
  <si>
    <t>23 db</t>
  </si>
  <si>
    <t>Függőfolyosó felújításának tervezése, árazott és árazatlan költségvetés készítése.</t>
  </si>
  <si>
    <t>Lépcsőházi dúckiváltás tervezése, árazott és árazatlan költségvetés készítése.</t>
  </si>
  <si>
    <t>Tető felújítás (faanyagvédelmi szakértéssel) tervezése, árazott és árazatlan költségvetés készítése.</t>
  </si>
  <si>
    <t>Lakások nyílászáró cseréjének tervezése, árazott és árazatlan költségvetés készítése.</t>
  </si>
  <si>
    <r>
      <t>Utcai, udva</t>
    </r>
    <r>
      <rPr>
        <sz val="12"/>
        <rFont val="Times New Roman"/>
        <family val="1"/>
        <charset val="238"/>
      </rPr>
      <t>ri, kapualj,</t>
    </r>
    <r>
      <rPr>
        <sz val="12"/>
        <color theme="1"/>
        <rFont val="Times New Roman"/>
        <family val="1"/>
        <charset val="238"/>
      </rPr>
      <t xml:space="preserve"> lépcsőházi homlokzatok felújításának tervezése, árazott és árazatlan költségvetés készítése.</t>
    </r>
  </si>
  <si>
    <t>Épület víznyomó és szennycsatorna alapvezetékek cseréjének tervezése, árazott és árazatlan költségvetés készítése.</t>
  </si>
  <si>
    <t>Elektromos fővezetékek cseréjének tervezése, árazott és árazatlan költségvetés készítése.</t>
  </si>
  <si>
    <t>Alaptestek injektálásos, utólagos vízszigetelésének tervezése, árazott és árazatlan költségvetés készítése.</t>
  </si>
  <si>
    <t>Zárófödém hőszigetelésének tervezése, árazott és árazatlan költségvetés készítése.</t>
  </si>
  <si>
    <t>Tűzfalak hőszigetelésének tervezése, árazott és árazatlan költségvetés készítése.</t>
  </si>
  <si>
    <t>Utcai, udvari, kapualj, lépcsőházi homlokzatok felújításának tervezése, árazott és árazatlan költségvetés készítése.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</si>
</sst>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  <numFmt numFmtId="165" formatCode="General\ &quot;db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Fill="1"/>
    <xf numFmtId="164" fontId="4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/>
    </xf>
    <xf numFmtId="164" fontId="2" fillId="6" borderId="1" xfId="0" applyNumberFormat="1" applyFont="1" applyFill="1" applyBorder="1"/>
    <xf numFmtId="164" fontId="3" fillId="3" borderId="1" xfId="0" applyNumberFormat="1" applyFont="1" applyFill="1" applyBorder="1" applyAlignment="1">
      <alignment vertical="center"/>
    </xf>
    <xf numFmtId="164" fontId="3" fillId="3" borderId="5" xfId="0" applyNumberFormat="1" applyFont="1" applyFill="1" applyBorder="1"/>
    <xf numFmtId="164" fontId="3" fillId="3" borderId="1" xfId="0" applyNumberFormat="1" applyFont="1" applyFill="1" applyBorder="1"/>
    <xf numFmtId="165" fontId="2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/>
    <xf numFmtId="164" fontId="2" fillId="7" borderId="1" xfId="1" applyNumberFormat="1" applyFont="1" applyFill="1" applyBorder="1" applyAlignment="1">
      <alignment horizontal="center" vertical="center"/>
    </xf>
    <xf numFmtId="164" fontId="2" fillId="7" borderId="1" xfId="1" applyNumberFormat="1" applyFont="1" applyFill="1" applyBorder="1" applyAlignment="1">
      <alignment horizontal="right" vertical="center"/>
    </xf>
    <xf numFmtId="164" fontId="2" fillId="7" borderId="1" xfId="1" applyNumberFormat="1" applyFont="1" applyFill="1" applyBorder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/>
    </xf>
    <xf numFmtId="164" fontId="3" fillId="7" borderId="1" xfId="1" applyNumberFormat="1" applyFont="1" applyFill="1" applyBorder="1" applyAlignment="1">
      <alignment horizontal="center"/>
    </xf>
    <xf numFmtId="16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tabSelected="1" workbookViewId="0">
      <selection activeCell="A34" sqref="A34:B34"/>
    </sheetView>
  </sheetViews>
  <sheetFormatPr defaultColWidth="9.140625" defaultRowHeight="15.75" x14ac:dyDescent="0.25"/>
  <cols>
    <col min="1" max="1" width="20.7109375" style="1" customWidth="1"/>
    <col min="2" max="2" width="22.5703125" style="1" customWidth="1"/>
    <col min="3" max="3" width="21.28515625" style="1" customWidth="1"/>
    <col min="4" max="4" width="21.140625" style="8" customWidth="1"/>
    <col min="5" max="5" width="20.5703125" style="8" customWidth="1"/>
    <col min="6" max="6" width="22.140625" style="1" customWidth="1"/>
    <col min="7" max="7" width="20.7109375" style="1" customWidth="1"/>
    <col min="8" max="8" width="9.7109375" style="1" customWidth="1"/>
    <col min="9" max="16384" width="9.140625" style="1"/>
  </cols>
  <sheetData>
    <row r="1" spans="1:8" ht="66.75" customHeight="1" x14ac:dyDescent="0.25">
      <c r="A1" s="58" t="s">
        <v>44</v>
      </c>
      <c r="B1" s="59"/>
      <c r="C1" s="59"/>
      <c r="D1" s="59"/>
      <c r="E1" s="59"/>
      <c r="F1" s="59"/>
    </row>
    <row r="2" spans="1:8" x14ac:dyDescent="0.25">
      <c r="A2" s="57"/>
      <c r="B2" s="57"/>
      <c r="C2" s="57"/>
      <c r="D2" s="57"/>
      <c r="E2" s="57"/>
      <c r="F2" s="57"/>
    </row>
    <row r="3" spans="1:8" x14ac:dyDescent="0.25">
      <c r="A3" s="35" t="s">
        <v>0</v>
      </c>
      <c r="B3" s="35"/>
      <c r="C3" s="2" t="s">
        <v>1</v>
      </c>
      <c r="D3" s="3" t="s">
        <v>2</v>
      </c>
      <c r="E3" s="4" t="s">
        <v>3</v>
      </c>
      <c r="F3" s="5" t="s">
        <v>4</v>
      </c>
    </row>
    <row r="4" spans="1:8" x14ac:dyDescent="0.25">
      <c r="A4" s="60" t="s">
        <v>6</v>
      </c>
      <c r="B4" s="60"/>
      <c r="C4" s="13" t="s">
        <v>27</v>
      </c>
      <c r="D4" s="6" t="s">
        <v>38</v>
      </c>
      <c r="E4" s="7" t="s">
        <v>7</v>
      </c>
      <c r="F4" s="7" t="s">
        <v>7</v>
      </c>
    </row>
    <row r="5" spans="1:8" x14ac:dyDescent="0.25">
      <c r="A5" s="53"/>
      <c r="B5" s="53"/>
      <c r="C5" s="53"/>
      <c r="D5" s="53"/>
      <c r="E5" s="53"/>
      <c r="F5" s="53"/>
    </row>
    <row r="6" spans="1:8" x14ac:dyDescent="0.25">
      <c r="A6" s="47" t="s">
        <v>8</v>
      </c>
      <c r="B6" s="47"/>
      <c r="C6" s="9" t="s">
        <v>27</v>
      </c>
      <c r="D6" s="22">
        <v>1</v>
      </c>
      <c r="E6" s="26">
        <v>0</v>
      </c>
      <c r="F6" s="19">
        <f>D6*E6</f>
        <v>0</v>
      </c>
      <c r="G6" s="24">
        <f>F6*0.27</f>
        <v>0</v>
      </c>
      <c r="H6" s="10" t="s">
        <v>40</v>
      </c>
    </row>
    <row r="7" spans="1:8" ht="15" customHeight="1" x14ac:dyDescent="0.25">
      <c r="A7" s="54" t="s">
        <v>9</v>
      </c>
      <c r="B7" s="55"/>
      <c r="C7" s="55"/>
      <c r="D7" s="55"/>
      <c r="E7" s="55"/>
      <c r="F7" s="56"/>
      <c r="G7" s="24">
        <f>F6+G6</f>
        <v>0</v>
      </c>
      <c r="H7" s="10" t="s">
        <v>42</v>
      </c>
    </row>
    <row r="8" spans="1:8" x14ac:dyDescent="0.25">
      <c r="A8" s="53"/>
      <c r="B8" s="53"/>
      <c r="C8" s="53"/>
      <c r="D8" s="53"/>
      <c r="E8" s="53"/>
      <c r="F8" s="53"/>
    </row>
    <row r="9" spans="1:8" ht="15.75" customHeight="1" x14ac:dyDescent="0.25">
      <c r="A9" s="47" t="s">
        <v>5</v>
      </c>
      <c r="B9" s="47"/>
      <c r="C9" s="47"/>
      <c r="D9" s="47"/>
      <c r="E9" s="47"/>
      <c r="F9" s="47"/>
    </row>
    <row r="10" spans="1:8" ht="30" customHeight="1" x14ac:dyDescent="0.25">
      <c r="A10" s="52" t="s">
        <v>29</v>
      </c>
      <c r="B10" s="52"/>
      <c r="C10" s="52"/>
      <c r="D10" s="52"/>
      <c r="E10" s="52"/>
      <c r="F10" s="52"/>
    </row>
    <row r="11" spans="1:8" x14ac:dyDescent="0.25">
      <c r="A11" s="53"/>
      <c r="B11" s="53"/>
      <c r="C11" s="53"/>
      <c r="D11" s="53"/>
      <c r="E11" s="53"/>
      <c r="F11" s="53"/>
      <c r="G11" s="14"/>
    </row>
    <row r="12" spans="1:8" x14ac:dyDescent="0.25">
      <c r="A12" s="47" t="s">
        <v>10</v>
      </c>
      <c r="B12" s="47"/>
      <c r="C12" s="22">
        <v>23</v>
      </c>
      <c r="D12" s="22">
        <v>1</v>
      </c>
      <c r="E12" s="26">
        <f>E14+E15+E16+E17+E18+E19+E20+E21+E22+E23+E24+E25</f>
        <v>0</v>
      </c>
      <c r="F12" s="19">
        <f>D12*E12</f>
        <v>0</v>
      </c>
      <c r="G12" s="24">
        <f>F12*0.27</f>
        <v>0</v>
      </c>
      <c r="H12" s="10" t="s">
        <v>40</v>
      </c>
    </row>
    <row r="13" spans="1:8" ht="15" customHeight="1" x14ac:dyDescent="0.25">
      <c r="A13" s="52" t="s">
        <v>26</v>
      </c>
      <c r="B13" s="52"/>
      <c r="C13" s="52"/>
      <c r="D13" s="52"/>
      <c r="E13" s="52"/>
      <c r="F13" s="52"/>
      <c r="G13" s="24">
        <f>F12+G12</f>
        <v>0</v>
      </c>
      <c r="H13" s="10" t="s">
        <v>42</v>
      </c>
    </row>
    <row r="14" spans="1:8" x14ac:dyDescent="0.25">
      <c r="A14" s="48" t="s">
        <v>11</v>
      </c>
      <c r="B14" s="48"/>
      <c r="C14" s="10" t="s">
        <v>27</v>
      </c>
      <c r="D14" s="23">
        <v>1</v>
      </c>
      <c r="E14" s="11">
        <v>0</v>
      </c>
      <c r="F14" s="10" t="s">
        <v>27</v>
      </c>
    </row>
    <row r="15" spans="1:8" ht="28.5" customHeight="1" x14ac:dyDescent="0.25">
      <c r="A15" s="48" t="s">
        <v>50</v>
      </c>
      <c r="B15" s="48"/>
      <c r="C15" s="10" t="s">
        <v>27</v>
      </c>
      <c r="D15" s="23">
        <v>1</v>
      </c>
      <c r="E15" s="11">
        <v>0</v>
      </c>
      <c r="F15" s="10" t="s">
        <v>27</v>
      </c>
    </row>
    <row r="16" spans="1:8" ht="27.75" customHeight="1" x14ac:dyDescent="0.25">
      <c r="A16" s="48" t="s">
        <v>51</v>
      </c>
      <c r="B16" s="48"/>
      <c r="C16" s="10" t="s">
        <v>27</v>
      </c>
      <c r="D16" s="23">
        <v>1</v>
      </c>
      <c r="E16" s="11">
        <v>0</v>
      </c>
      <c r="F16" s="10" t="s">
        <v>27</v>
      </c>
    </row>
    <row r="17" spans="1:8" ht="30" customHeight="1" x14ac:dyDescent="0.25">
      <c r="A17" s="48" t="s">
        <v>52</v>
      </c>
      <c r="B17" s="48"/>
      <c r="C17" s="10" t="s">
        <v>27</v>
      </c>
      <c r="D17" s="23">
        <v>1</v>
      </c>
      <c r="E17" s="11">
        <v>0</v>
      </c>
      <c r="F17" s="10" t="s">
        <v>27</v>
      </c>
    </row>
    <row r="18" spans="1:8" ht="30.75" customHeight="1" x14ac:dyDescent="0.25">
      <c r="A18" s="48" t="s">
        <v>53</v>
      </c>
      <c r="B18" s="48"/>
      <c r="C18" s="10" t="s">
        <v>27</v>
      </c>
      <c r="D18" s="23">
        <v>1</v>
      </c>
      <c r="E18" s="11">
        <v>0</v>
      </c>
      <c r="F18" s="10" t="s">
        <v>27</v>
      </c>
    </row>
    <row r="19" spans="1:8" ht="45" customHeight="1" x14ac:dyDescent="0.25">
      <c r="A19" s="48" t="s">
        <v>54</v>
      </c>
      <c r="B19" s="48"/>
      <c r="C19" s="10" t="s">
        <v>27</v>
      </c>
      <c r="D19" s="23">
        <v>1</v>
      </c>
      <c r="E19" s="11">
        <v>0</v>
      </c>
      <c r="F19" s="10" t="s">
        <v>27</v>
      </c>
    </row>
    <row r="20" spans="1:8" ht="45" customHeight="1" x14ac:dyDescent="0.25">
      <c r="A20" s="48" t="s">
        <v>55</v>
      </c>
      <c r="B20" s="48"/>
      <c r="C20" s="10" t="s">
        <v>27</v>
      </c>
      <c r="D20" s="23">
        <v>1</v>
      </c>
      <c r="E20" s="11">
        <v>0</v>
      </c>
      <c r="F20" s="10" t="s">
        <v>27</v>
      </c>
    </row>
    <row r="21" spans="1:8" ht="28.5" customHeight="1" x14ac:dyDescent="0.25">
      <c r="A21" s="48" t="s">
        <v>56</v>
      </c>
      <c r="B21" s="48"/>
      <c r="C21" s="10" t="s">
        <v>27</v>
      </c>
      <c r="D21" s="23">
        <v>1</v>
      </c>
      <c r="E21" s="11">
        <v>0</v>
      </c>
      <c r="F21" s="10" t="s">
        <v>27</v>
      </c>
    </row>
    <row r="22" spans="1:8" ht="44.25" customHeight="1" x14ac:dyDescent="0.25">
      <c r="A22" s="48" t="s">
        <v>57</v>
      </c>
      <c r="B22" s="48"/>
      <c r="C22" s="10" t="s">
        <v>27</v>
      </c>
      <c r="D22" s="23">
        <v>1</v>
      </c>
      <c r="E22" s="11">
        <v>0</v>
      </c>
      <c r="F22" s="10" t="s">
        <v>27</v>
      </c>
    </row>
    <row r="23" spans="1:8" ht="30" customHeight="1" x14ac:dyDescent="0.25">
      <c r="A23" s="48" t="s">
        <v>12</v>
      </c>
      <c r="B23" s="48"/>
      <c r="C23" s="10" t="s">
        <v>27</v>
      </c>
      <c r="D23" s="23">
        <v>1</v>
      </c>
      <c r="E23" s="12">
        <v>0</v>
      </c>
      <c r="F23" s="10" t="s">
        <v>27</v>
      </c>
    </row>
    <row r="24" spans="1:8" ht="30" customHeight="1" x14ac:dyDescent="0.25">
      <c r="A24" s="48" t="s">
        <v>13</v>
      </c>
      <c r="B24" s="48"/>
      <c r="C24" s="10" t="s">
        <v>27</v>
      </c>
      <c r="D24" s="23">
        <v>1</v>
      </c>
      <c r="E24" s="12">
        <v>0</v>
      </c>
      <c r="F24" s="10" t="s">
        <v>27</v>
      </c>
    </row>
    <row r="25" spans="1:8" x14ac:dyDescent="0.25">
      <c r="A25" s="34" t="s">
        <v>14</v>
      </c>
      <c r="B25" s="34"/>
      <c r="C25" s="10" t="s">
        <v>27</v>
      </c>
      <c r="D25" s="23">
        <v>1</v>
      </c>
      <c r="E25" s="12">
        <v>0</v>
      </c>
      <c r="F25" s="10" t="s">
        <v>27</v>
      </c>
    </row>
    <row r="26" spans="1:8" x14ac:dyDescent="0.25">
      <c r="A26" s="51"/>
      <c r="B26" s="51"/>
      <c r="C26" s="51"/>
      <c r="D26" s="51"/>
      <c r="E26" s="51"/>
      <c r="F26" s="51"/>
    </row>
    <row r="27" spans="1:8" x14ac:dyDescent="0.25">
      <c r="A27" s="47" t="s">
        <v>28</v>
      </c>
      <c r="B27" s="47"/>
      <c r="C27" s="22">
        <v>26</v>
      </c>
      <c r="D27" s="22">
        <v>1</v>
      </c>
      <c r="E27" s="25">
        <f>SUM(E29:E41)</f>
        <v>0</v>
      </c>
      <c r="F27" s="19">
        <f>D27*E27</f>
        <v>0</v>
      </c>
      <c r="G27" s="24">
        <f>F27*0.27</f>
        <v>0</v>
      </c>
      <c r="H27" s="10" t="s">
        <v>40</v>
      </c>
    </row>
    <row r="28" spans="1:8" x14ac:dyDescent="0.25">
      <c r="A28" s="52" t="s">
        <v>35</v>
      </c>
      <c r="B28" s="52"/>
      <c r="C28" s="52"/>
      <c r="D28" s="52"/>
      <c r="E28" s="52"/>
      <c r="F28" s="52"/>
      <c r="G28" s="24">
        <f>F27+G27</f>
        <v>0</v>
      </c>
      <c r="H28" s="10" t="s">
        <v>42</v>
      </c>
    </row>
    <row r="29" spans="1:8" x14ac:dyDescent="0.25">
      <c r="A29" s="48" t="s">
        <v>11</v>
      </c>
      <c r="B29" s="48"/>
      <c r="C29" s="6" t="s">
        <v>27</v>
      </c>
      <c r="D29" s="23">
        <v>1</v>
      </c>
      <c r="E29" s="15">
        <v>0</v>
      </c>
      <c r="F29" s="6" t="s">
        <v>27</v>
      </c>
    </row>
    <row r="30" spans="1:8" ht="30" customHeight="1" x14ac:dyDescent="0.25">
      <c r="A30" s="48" t="s">
        <v>50</v>
      </c>
      <c r="B30" s="48"/>
      <c r="C30" s="6" t="s">
        <v>27</v>
      </c>
      <c r="D30" s="23">
        <v>1</v>
      </c>
      <c r="E30" s="15">
        <v>0</v>
      </c>
      <c r="F30" s="6" t="s">
        <v>27</v>
      </c>
    </row>
    <row r="31" spans="1:8" ht="46.5" customHeight="1" x14ac:dyDescent="0.25">
      <c r="A31" s="48" t="s">
        <v>52</v>
      </c>
      <c r="B31" s="48"/>
      <c r="C31" s="6" t="s">
        <v>27</v>
      </c>
      <c r="D31" s="23">
        <v>1</v>
      </c>
      <c r="E31" s="15">
        <v>0</v>
      </c>
      <c r="F31" s="6" t="s">
        <v>27</v>
      </c>
    </row>
    <row r="32" spans="1:8" ht="30.75" customHeight="1" x14ac:dyDescent="0.25">
      <c r="A32" s="48" t="s">
        <v>58</v>
      </c>
      <c r="B32" s="48"/>
      <c r="C32" s="6" t="s">
        <v>27</v>
      </c>
      <c r="D32" s="23">
        <v>1</v>
      </c>
      <c r="E32" s="15">
        <v>0</v>
      </c>
      <c r="F32" s="6" t="s">
        <v>27</v>
      </c>
    </row>
    <row r="33" spans="1:8" ht="29.25" customHeight="1" x14ac:dyDescent="0.25">
      <c r="A33" s="48" t="s">
        <v>59</v>
      </c>
      <c r="B33" s="48"/>
      <c r="C33" s="6" t="s">
        <v>27</v>
      </c>
      <c r="D33" s="23">
        <v>1</v>
      </c>
      <c r="E33" s="15">
        <v>0</v>
      </c>
      <c r="F33" s="6" t="s">
        <v>27</v>
      </c>
    </row>
    <row r="34" spans="1:8" ht="29.25" customHeight="1" x14ac:dyDescent="0.25">
      <c r="A34" s="48" t="s">
        <v>53</v>
      </c>
      <c r="B34" s="48"/>
      <c r="C34" s="6" t="s">
        <v>27</v>
      </c>
      <c r="D34" s="23">
        <v>1</v>
      </c>
      <c r="E34" s="15">
        <v>0</v>
      </c>
      <c r="F34" s="6" t="s">
        <v>27</v>
      </c>
    </row>
    <row r="35" spans="1:8" ht="44.25" customHeight="1" x14ac:dyDescent="0.25">
      <c r="A35" s="50" t="s">
        <v>60</v>
      </c>
      <c r="B35" s="50"/>
      <c r="C35" s="6" t="s">
        <v>27</v>
      </c>
      <c r="D35" s="23">
        <v>1</v>
      </c>
      <c r="E35" s="15">
        <v>0</v>
      </c>
      <c r="F35" s="6" t="s">
        <v>27</v>
      </c>
    </row>
    <row r="36" spans="1:8" ht="46.5" customHeight="1" x14ac:dyDescent="0.25">
      <c r="A36" s="48" t="s">
        <v>55</v>
      </c>
      <c r="B36" s="48"/>
      <c r="C36" s="6" t="s">
        <v>27</v>
      </c>
      <c r="D36" s="23">
        <v>1</v>
      </c>
      <c r="E36" s="15">
        <v>0</v>
      </c>
      <c r="F36" s="6" t="s">
        <v>27</v>
      </c>
    </row>
    <row r="37" spans="1:8" ht="31.5" customHeight="1" x14ac:dyDescent="0.25">
      <c r="A37" s="48" t="s">
        <v>56</v>
      </c>
      <c r="B37" s="48"/>
      <c r="C37" s="6" t="s">
        <v>27</v>
      </c>
      <c r="D37" s="23">
        <v>1</v>
      </c>
      <c r="E37" s="15">
        <v>0</v>
      </c>
      <c r="F37" s="6" t="s">
        <v>27</v>
      </c>
    </row>
    <row r="38" spans="1:8" ht="47.25" customHeight="1" x14ac:dyDescent="0.25">
      <c r="A38" s="48" t="s">
        <v>57</v>
      </c>
      <c r="B38" s="48"/>
      <c r="C38" s="6" t="s">
        <v>27</v>
      </c>
      <c r="D38" s="23">
        <v>1</v>
      </c>
      <c r="E38" s="15">
        <v>0</v>
      </c>
      <c r="F38" s="6" t="s">
        <v>27</v>
      </c>
    </row>
    <row r="39" spans="1:8" ht="30" customHeight="1" x14ac:dyDescent="0.25">
      <c r="A39" s="48" t="s">
        <v>12</v>
      </c>
      <c r="B39" s="48"/>
      <c r="C39" s="6" t="s">
        <v>27</v>
      </c>
      <c r="D39" s="23">
        <v>1</v>
      </c>
      <c r="E39" s="16">
        <v>0</v>
      </c>
      <c r="F39" s="6" t="s">
        <v>27</v>
      </c>
    </row>
    <row r="40" spans="1:8" ht="32.25" customHeight="1" x14ac:dyDescent="0.25">
      <c r="A40" s="48" t="s">
        <v>13</v>
      </c>
      <c r="B40" s="48"/>
      <c r="C40" s="6" t="s">
        <v>27</v>
      </c>
      <c r="D40" s="23">
        <v>1</v>
      </c>
      <c r="E40" s="16">
        <v>0</v>
      </c>
      <c r="F40" s="6" t="s">
        <v>27</v>
      </c>
    </row>
    <row r="41" spans="1:8" x14ac:dyDescent="0.25">
      <c r="A41" s="49" t="s">
        <v>14</v>
      </c>
      <c r="B41" s="49"/>
      <c r="C41" s="6" t="s">
        <v>27</v>
      </c>
      <c r="D41" s="23">
        <v>1</v>
      </c>
      <c r="E41" s="16">
        <v>0</v>
      </c>
      <c r="F41" s="6" t="s">
        <v>27</v>
      </c>
    </row>
    <row r="42" spans="1:8" x14ac:dyDescent="0.25">
      <c r="A42" s="36"/>
      <c r="B42" s="36"/>
      <c r="C42" s="36"/>
      <c r="D42" s="36"/>
      <c r="E42" s="36"/>
      <c r="F42" s="36"/>
    </row>
    <row r="43" spans="1:8" ht="15.75" customHeight="1" x14ac:dyDescent="0.25">
      <c r="A43" s="42" t="s">
        <v>15</v>
      </c>
      <c r="B43" s="42"/>
      <c r="C43" s="42"/>
      <c r="D43" s="42"/>
      <c r="E43" s="42"/>
      <c r="F43" s="42"/>
    </row>
    <row r="44" spans="1:8" ht="15.75" customHeight="1" x14ac:dyDescent="0.25">
      <c r="A44" s="43" t="s">
        <v>16</v>
      </c>
      <c r="B44" s="43"/>
      <c r="C44" s="43"/>
      <c r="D44" s="43"/>
      <c r="E44" s="43"/>
      <c r="F44" s="43"/>
    </row>
    <row r="45" spans="1:8" x14ac:dyDescent="0.25">
      <c r="A45" s="35" t="s">
        <v>31</v>
      </c>
      <c r="B45" s="35"/>
      <c r="C45" s="3" t="s">
        <v>27</v>
      </c>
      <c r="D45" s="22">
        <v>1</v>
      </c>
      <c r="E45" s="27">
        <v>0</v>
      </c>
      <c r="F45" s="21">
        <f>D45*E45</f>
        <v>0</v>
      </c>
      <c r="G45" s="24">
        <f>F45*0.27</f>
        <v>0</v>
      </c>
      <c r="H45" s="10" t="s">
        <v>40</v>
      </c>
    </row>
    <row r="46" spans="1:8" ht="33" customHeight="1" x14ac:dyDescent="0.25">
      <c r="A46" s="44" t="s">
        <v>30</v>
      </c>
      <c r="B46" s="45"/>
      <c r="C46" s="45"/>
      <c r="D46" s="45"/>
      <c r="E46" s="45"/>
      <c r="F46" s="46"/>
      <c r="G46" s="24">
        <f>F45+G45</f>
        <v>0</v>
      </c>
      <c r="H46" s="10" t="s">
        <v>42</v>
      </c>
    </row>
    <row r="47" spans="1:8" x14ac:dyDescent="0.25">
      <c r="A47" s="36"/>
      <c r="B47" s="36"/>
      <c r="C47" s="36"/>
      <c r="D47" s="36"/>
      <c r="E47" s="36"/>
      <c r="F47" s="36"/>
    </row>
    <row r="48" spans="1:8" x14ac:dyDescent="0.25">
      <c r="A48" s="35" t="s">
        <v>32</v>
      </c>
      <c r="B48" s="35"/>
      <c r="C48" s="3" t="s">
        <v>27</v>
      </c>
      <c r="D48" s="22">
        <v>1</v>
      </c>
      <c r="E48" s="27">
        <v>0</v>
      </c>
      <c r="F48" s="21">
        <f>D48*E48</f>
        <v>0</v>
      </c>
      <c r="G48" s="24">
        <f>F48*0.27</f>
        <v>0</v>
      </c>
      <c r="H48" s="10" t="s">
        <v>40</v>
      </c>
    </row>
    <row r="49" spans="1:8" ht="33" customHeight="1" x14ac:dyDescent="0.25">
      <c r="A49" s="43" t="s">
        <v>33</v>
      </c>
      <c r="B49" s="43"/>
      <c r="C49" s="43"/>
      <c r="D49" s="43"/>
      <c r="E49" s="43"/>
      <c r="F49" s="43"/>
      <c r="G49" s="24">
        <f>F48+G48</f>
        <v>0</v>
      </c>
      <c r="H49" s="10" t="s">
        <v>42</v>
      </c>
    </row>
    <row r="50" spans="1:8" x14ac:dyDescent="0.25">
      <c r="A50" s="36"/>
      <c r="B50" s="36"/>
      <c r="C50" s="36"/>
      <c r="D50" s="36"/>
      <c r="E50" s="36"/>
      <c r="F50" s="36"/>
    </row>
    <row r="51" spans="1:8" ht="15.75" customHeight="1" x14ac:dyDescent="0.25">
      <c r="A51" s="47" t="s">
        <v>17</v>
      </c>
      <c r="B51" s="47"/>
      <c r="C51" s="47"/>
      <c r="D51" s="47"/>
      <c r="E51" s="47"/>
      <c r="F51" s="47"/>
    </row>
    <row r="52" spans="1:8" x14ac:dyDescent="0.25">
      <c r="A52" s="41" t="s">
        <v>34</v>
      </c>
      <c r="B52" s="41"/>
      <c r="C52" s="41"/>
      <c r="D52" s="41"/>
      <c r="E52" s="41"/>
      <c r="F52" s="41"/>
    </row>
    <row r="53" spans="1:8" x14ac:dyDescent="0.25">
      <c r="A53" s="35" t="s">
        <v>18</v>
      </c>
      <c r="B53" s="35"/>
      <c r="C53" s="22">
        <v>226</v>
      </c>
      <c r="D53" s="22">
        <v>226</v>
      </c>
      <c r="E53" s="27">
        <f>E54+E55+E56+E57+E58+E59</f>
        <v>0</v>
      </c>
      <c r="F53" s="21">
        <f>D53*E53</f>
        <v>0</v>
      </c>
      <c r="G53" s="24">
        <f>F53*0.27</f>
        <v>0</v>
      </c>
      <c r="H53" s="10" t="s">
        <v>40</v>
      </c>
    </row>
    <row r="54" spans="1:8" x14ac:dyDescent="0.25">
      <c r="A54" s="39" t="s">
        <v>19</v>
      </c>
      <c r="B54" s="39"/>
      <c r="C54" s="10" t="s">
        <v>27</v>
      </c>
      <c r="D54" s="23">
        <v>1</v>
      </c>
      <c r="E54" s="11">
        <v>0</v>
      </c>
      <c r="F54" s="10" t="s">
        <v>27</v>
      </c>
      <c r="G54" s="24">
        <f>F53+G53</f>
        <v>0</v>
      </c>
      <c r="H54" s="10" t="s">
        <v>42</v>
      </c>
    </row>
    <row r="55" spans="1:8" x14ac:dyDescent="0.25">
      <c r="A55" s="39" t="s">
        <v>20</v>
      </c>
      <c r="B55" s="39"/>
      <c r="C55" s="10" t="s">
        <v>27</v>
      </c>
      <c r="D55" s="23">
        <v>1</v>
      </c>
      <c r="E55" s="11">
        <v>0</v>
      </c>
      <c r="F55" s="10" t="s">
        <v>27</v>
      </c>
    </row>
    <row r="56" spans="1:8" ht="30" customHeight="1" x14ac:dyDescent="0.25">
      <c r="A56" s="40" t="s">
        <v>12</v>
      </c>
      <c r="B56" s="40"/>
      <c r="C56" s="10" t="s">
        <v>27</v>
      </c>
      <c r="D56" s="23">
        <v>1</v>
      </c>
      <c r="E56" s="11">
        <v>0</v>
      </c>
      <c r="F56" s="10" t="s">
        <v>27</v>
      </c>
    </row>
    <row r="57" spans="1:8" ht="30" customHeight="1" x14ac:dyDescent="0.25">
      <c r="A57" s="40" t="s">
        <v>13</v>
      </c>
      <c r="B57" s="40"/>
      <c r="C57" s="10" t="s">
        <v>27</v>
      </c>
      <c r="D57" s="23">
        <v>1</v>
      </c>
      <c r="E57" s="11">
        <v>0</v>
      </c>
      <c r="F57" s="10" t="s">
        <v>27</v>
      </c>
    </row>
    <row r="58" spans="1:8" x14ac:dyDescent="0.25">
      <c r="A58" s="39" t="s">
        <v>14</v>
      </c>
      <c r="B58" s="39"/>
      <c r="C58" s="10" t="s">
        <v>27</v>
      </c>
      <c r="D58" s="23">
        <v>1</v>
      </c>
      <c r="E58" s="11">
        <v>0</v>
      </c>
      <c r="F58" s="10" t="s">
        <v>27</v>
      </c>
    </row>
    <row r="59" spans="1:8" ht="30" customHeight="1" x14ac:dyDescent="0.25">
      <c r="A59" s="40" t="s">
        <v>21</v>
      </c>
      <c r="B59" s="40"/>
      <c r="C59" s="10" t="s">
        <v>27</v>
      </c>
      <c r="D59" s="23">
        <v>1</v>
      </c>
      <c r="E59" s="11">
        <v>0</v>
      </c>
      <c r="F59" s="10" t="s">
        <v>27</v>
      </c>
    </row>
    <row r="60" spans="1:8" x14ac:dyDescent="0.25">
      <c r="A60" s="36"/>
      <c r="B60" s="36"/>
      <c r="C60" s="36"/>
      <c r="D60" s="36"/>
      <c r="E60" s="36"/>
      <c r="F60" s="36"/>
    </row>
    <row r="61" spans="1:8" x14ac:dyDescent="0.25">
      <c r="A61" s="35" t="s">
        <v>22</v>
      </c>
      <c r="B61" s="35"/>
      <c r="C61" s="35"/>
      <c r="D61" s="35"/>
      <c r="E61" s="35"/>
      <c r="F61" s="35"/>
    </row>
    <row r="62" spans="1:8" x14ac:dyDescent="0.25">
      <c r="A62" s="35" t="s">
        <v>39</v>
      </c>
      <c r="B62" s="35"/>
      <c r="C62" s="22">
        <v>67</v>
      </c>
      <c r="D62" s="22">
        <v>2</v>
      </c>
      <c r="E62" s="27">
        <f>SUM(E63:E69)</f>
        <v>0</v>
      </c>
      <c r="F62" s="21">
        <f>D62*E62</f>
        <v>0</v>
      </c>
      <c r="G62" s="24">
        <f>F62*0.27</f>
        <v>0</v>
      </c>
      <c r="H62" s="10" t="s">
        <v>40</v>
      </c>
    </row>
    <row r="63" spans="1:8" x14ac:dyDescent="0.25">
      <c r="A63" s="37" t="s">
        <v>19</v>
      </c>
      <c r="B63" s="37"/>
      <c r="C63" s="10" t="s">
        <v>27</v>
      </c>
      <c r="D63" s="23">
        <v>1</v>
      </c>
      <c r="E63" s="11">
        <v>0</v>
      </c>
      <c r="F63" s="10" t="s">
        <v>27</v>
      </c>
      <c r="G63" s="24">
        <f>F62+G62</f>
        <v>0</v>
      </c>
      <c r="H63" s="10" t="s">
        <v>42</v>
      </c>
    </row>
    <row r="64" spans="1:8" x14ac:dyDescent="0.25">
      <c r="A64" s="37" t="s">
        <v>23</v>
      </c>
      <c r="B64" s="37"/>
      <c r="C64" s="10" t="s">
        <v>27</v>
      </c>
      <c r="D64" s="23">
        <v>1</v>
      </c>
      <c r="E64" s="11">
        <v>0</v>
      </c>
      <c r="F64" s="10" t="s">
        <v>27</v>
      </c>
    </row>
    <row r="65" spans="1:8" x14ac:dyDescent="0.25">
      <c r="A65" s="37" t="s">
        <v>24</v>
      </c>
      <c r="B65" s="37"/>
      <c r="C65" s="10" t="s">
        <v>27</v>
      </c>
      <c r="D65" s="23">
        <v>1</v>
      </c>
      <c r="E65" s="11">
        <v>0</v>
      </c>
      <c r="F65" s="10" t="s">
        <v>27</v>
      </c>
    </row>
    <row r="66" spans="1:8" ht="30" customHeight="1" x14ac:dyDescent="0.25">
      <c r="A66" s="34" t="s">
        <v>12</v>
      </c>
      <c r="B66" s="34"/>
      <c r="C66" s="10" t="s">
        <v>27</v>
      </c>
      <c r="D66" s="23">
        <v>1</v>
      </c>
      <c r="E66" s="12">
        <v>0</v>
      </c>
      <c r="F66" s="10" t="s">
        <v>27</v>
      </c>
    </row>
    <row r="67" spans="1:8" ht="30" customHeight="1" x14ac:dyDescent="0.25">
      <c r="A67" s="34" t="s">
        <v>13</v>
      </c>
      <c r="B67" s="34"/>
      <c r="C67" s="10" t="s">
        <v>27</v>
      </c>
      <c r="D67" s="23">
        <v>1</v>
      </c>
      <c r="E67" s="12">
        <v>0</v>
      </c>
      <c r="F67" s="10" t="s">
        <v>27</v>
      </c>
    </row>
    <row r="68" spans="1:8" x14ac:dyDescent="0.25">
      <c r="A68" s="37" t="s">
        <v>14</v>
      </c>
      <c r="B68" s="37"/>
      <c r="C68" s="10" t="s">
        <v>27</v>
      </c>
      <c r="D68" s="23">
        <v>1</v>
      </c>
      <c r="E68" s="11">
        <v>0</v>
      </c>
      <c r="F68" s="10" t="s">
        <v>27</v>
      </c>
    </row>
    <row r="69" spans="1:8" ht="30" customHeight="1" x14ac:dyDescent="0.25">
      <c r="A69" s="34" t="s">
        <v>21</v>
      </c>
      <c r="B69" s="34"/>
      <c r="C69" s="10" t="s">
        <v>27</v>
      </c>
      <c r="D69" s="23">
        <v>1</v>
      </c>
      <c r="E69" s="11">
        <v>0</v>
      </c>
      <c r="F69" s="10" t="s">
        <v>27</v>
      </c>
    </row>
    <row r="70" spans="1:8" x14ac:dyDescent="0.25">
      <c r="A70" s="36"/>
      <c r="B70" s="36"/>
      <c r="C70" s="36"/>
      <c r="D70" s="36"/>
      <c r="E70" s="36"/>
      <c r="F70" s="36"/>
    </row>
    <row r="71" spans="1:8" s="28" customFormat="1" x14ac:dyDescent="0.25">
      <c r="A71" s="38" t="s">
        <v>46</v>
      </c>
      <c r="B71" s="38"/>
      <c r="C71" s="38"/>
      <c r="D71" s="38"/>
      <c r="E71" s="38"/>
      <c r="F71" s="38"/>
    </row>
    <row r="72" spans="1:8" s="28" customFormat="1" x14ac:dyDescent="0.25">
      <c r="A72" s="38" t="s">
        <v>47</v>
      </c>
      <c r="B72" s="38"/>
      <c r="C72" s="33" t="s">
        <v>49</v>
      </c>
      <c r="D72" s="30">
        <v>1</v>
      </c>
      <c r="E72" s="31">
        <f>SUM(E73:E79)</f>
        <v>0</v>
      </c>
      <c r="F72" s="20">
        <f>D72*E72</f>
        <v>0</v>
      </c>
      <c r="G72" s="32">
        <f>F72*0.27</f>
        <v>0</v>
      </c>
      <c r="H72" s="29" t="s">
        <v>40</v>
      </c>
    </row>
    <row r="73" spans="1:8" x14ac:dyDescent="0.25">
      <c r="A73" s="37" t="s">
        <v>45</v>
      </c>
      <c r="B73" s="37"/>
      <c r="C73" s="10" t="s">
        <v>27</v>
      </c>
      <c r="D73" s="23">
        <v>1</v>
      </c>
      <c r="E73" s="11">
        <v>0</v>
      </c>
      <c r="F73" s="10" t="s">
        <v>27</v>
      </c>
      <c r="G73" s="24">
        <f>F72+G72</f>
        <v>0</v>
      </c>
      <c r="H73" s="10" t="s">
        <v>42</v>
      </c>
    </row>
    <row r="74" spans="1:8" x14ac:dyDescent="0.25">
      <c r="A74" s="37" t="s">
        <v>23</v>
      </c>
      <c r="B74" s="37"/>
      <c r="C74" s="10" t="s">
        <v>27</v>
      </c>
      <c r="D74" s="23">
        <v>1</v>
      </c>
      <c r="E74" s="11">
        <v>0</v>
      </c>
      <c r="F74" s="10" t="s">
        <v>27</v>
      </c>
    </row>
    <row r="75" spans="1:8" x14ac:dyDescent="0.25">
      <c r="A75" s="37" t="s">
        <v>48</v>
      </c>
      <c r="B75" s="37"/>
      <c r="C75" s="10" t="s">
        <v>27</v>
      </c>
      <c r="D75" s="23">
        <v>1</v>
      </c>
      <c r="E75" s="11">
        <v>0</v>
      </c>
      <c r="F75" s="10" t="s">
        <v>27</v>
      </c>
    </row>
    <row r="76" spans="1:8" ht="30" customHeight="1" x14ac:dyDescent="0.25">
      <c r="A76" s="34" t="s">
        <v>12</v>
      </c>
      <c r="B76" s="34"/>
      <c r="C76" s="10" t="s">
        <v>27</v>
      </c>
      <c r="D76" s="23">
        <v>1</v>
      </c>
      <c r="E76" s="11">
        <v>0</v>
      </c>
      <c r="F76" s="10" t="s">
        <v>27</v>
      </c>
    </row>
    <row r="77" spans="1:8" ht="30" customHeight="1" x14ac:dyDescent="0.25">
      <c r="A77" s="34" t="s">
        <v>13</v>
      </c>
      <c r="B77" s="34"/>
      <c r="C77" s="10" t="s">
        <v>27</v>
      </c>
      <c r="D77" s="23">
        <v>1</v>
      </c>
      <c r="E77" s="11">
        <v>0</v>
      </c>
      <c r="F77" s="10" t="s">
        <v>27</v>
      </c>
    </row>
    <row r="78" spans="1:8" x14ac:dyDescent="0.25">
      <c r="A78" s="37" t="s">
        <v>14</v>
      </c>
      <c r="B78" s="37"/>
      <c r="C78" s="10" t="s">
        <v>27</v>
      </c>
      <c r="D78" s="23">
        <v>1</v>
      </c>
      <c r="E78" s="11">
        <v>0</v>
      </c>
      <c r="F78" s="10" t="s">
        <v>27</v>
      </c>
    </row>
    <row r="79" spans="1:8" ht="30" customHeight="1" x14ac:dyDescent="0.25">
      <c r="A79" s="34" t="s">
        <v>21</v>
      </c>
      <c r="B79" s="34"/>
      <c r="C79" s="10" t="s">
        <v>27</v>
      </c>
      <c r="D79" s="23">
        <v>1</v>
      </c>
      <c r="E79" s="11">
        <v>0</v>
      </c>
      <c r="F79" s="10" t="s">
        <v>27</v>
      </c>
    </row>
    <row r="80" spans="1:8" x14ac:dyDescent="0.25">
      <c r="A80" s="36"/>
      <c r="B80" s="36"/>
      <c r="C80" s="36"/>
      <c r="D80" s="36"/>
      <c r="E80" s="36"/>
      <c r="F80" s="36"/>
    </row>
    <row r="81" spans="1:8" x14ac:dyDescent="0.25">
      <c r="A81" s="47" t="s">
        <v>36</v>
      </c>
      <c r="B81" s="42"/>
      <c r="C81" s="22">
        <v>10</v>
      </c>
      <c r="D81" s="22">
        <v>10</v>
      </c>
      <c r="E81" s="25">
        <f>SUM(E82:E87)</f>
        <v>0</v>
      </c>
      <c r="F81" s="19">
        <f>D81*E81</f>
        <v>0</v>
      </c>
      <c r="G81" s="24">
        <f>F81*0.27</f>
        <v>0</v>
      </c>
      <c r="H81" s="10" t="s">
        <v>40</v>
      </c>
    </row>
    <row r="82" spans="1:8" x14ac:dyDescent="0.25">
      <c r="A82" s="37" t="s">
        <v>19</v>
      </c>
      <c r="B82" s="37"/>
      <c r="C82" s="10" t="s">
        <v>27</v>
      </c>
      <c r="D82" s="23">
        <v>1</v>
      </c>
      <c r="E82" s="11">
        <v>0</v>
      </c>
      <c r="F82" s="10" t="s">
        <v>27</v>
      </c>
      <c r="G82" s="24">
        <f>F81+G81</f>
        <v>0</v>
      </c>
      <c r="H82" s="10" t="s">
        <v>42</v>
      </c>
    </row>
    <row r="83" spans="1:8" x14ac:dyDescent="0.25">
      <c r="A83" s="37" t="s">
        <v>23</v>
      </c>
      <c r="B83" s="37"/>
      <c r="C83" s="10" t="s">
        <v>27</v>
      </c>
      <c r="D83" s="23">
        <v>1</v>
      </c>
      <c r="E83" s="11">
        <v>0</v>
      </c>
      <c r="F83" s="10" t="s">
        <v>27</v>
      </c>
    </row>
    <row r="84" spans="1:8" ht="30" customHeight="1" x14ac:dyDescent="0.25">
      <c r="A84" s="34" t="s">
        <v>12</v>
      </c>
      <c r="B84" s="34"/>
      <c r="C84" s="10" t="s">
        <v>27</v>
      </c>
      <c r="D84" s="23">
        <v>1</v>
      </c>
      <c r="E84" s="11">
        <v>0</v>
      </c>
      <c r="F84" s="10" t="s">
        <v>27</v>
      </c>
    </row>
    <row r="85" spans="1:8" ht="30" customHeight="1" x14ac:dyDescent="0.25">
      <c r="A85" s="34" t="s">
        <v>13</v>
      </c>
      <c r="B85" s="34"/>
      <c r="C85" s="10" t="s">
        <v>27</v>
      </c>
      <c r="D85" s="23">
        <v>1</v>
      </c>
      <c r="E85" s="11">
        <v>0</v>
      </c>
      <c r="F85" s="10" t="s">
        <v>27</v>
      </c>
    </row>
    <row r="86" spans="1:8" x14ac:dyDescent="0.25">
      <c r="A86" s="37" t="s">
        <v>14</v>
      </c>
      <c r="B86" s="37"/>
      <c r="C86" s="10" t="s">
        <v>27</v>
      </c>
      <c r="D86" s="23">
        <v>1</v>
      </c>
      <c r="E86" s="11">
        <v>0</v>
      </c>
      <c r="F86" s="10" t="s">
        <v>27</v>
      </c>
    </row>
    <row r="87" spans="1:8" ht="30" customHeight="1" x14ac:dyDescent="0.25">
      <c r="A87" s="34" t="s">
        <v>21</v>
      </c>
      <c r="B87" s="34"/>
      <c r="C87" s="10" t="s">
        <v>27</v>
      </c>
      <c r="D87" s="23">
        <v>1</v>
      </c>
      <c r="E87" s="11">
        <v>0</v>
      </c>
      <c r="F87" s="10" t="s">
        <v>27</v>
      </c>
    </row>
    <row r="88" spans="1:8" x14ac:dyDescent="0.25">
      <c r="A88" s="36"/>
      <c r="B88" s="36"/>
      <c r="C88" s="36"/>
      <c r="D88" s="36"/>
      <c r="E88" s="36"/>
      <c r="F88" s="36"/>
    </row>
    <row r="89" spans="1:8" x14ac:dyDescent="0.25">
      <c r="A89" s="35" t="s">
        <v>37</v>
      </c>
      <c r="B89" s="35"/>
      <c r="C89" s="22">
        <f>C12+C27+C53+C62+C81</f>
        <v>352</v>
      </c>
      <c r="D89" s="10" t="s">
        <v>27</v>
      </c>
      <c r="E89" s="17" t="s">
        <v>25</v>
      </c>
      <c r="F89" s="18">
        <f>F6+F12+F27+F45+F48+F53+F62+F72+F81</f>
        <v>0</v>
      </c>
    </row>
    <row r="90" spans="1:8" x14ac:dyDescent="0.25">
      <c r="E90" s="3" t="s">
        <v>43</v>
      </c>
      <c r="F90" s="24">
        <f>F89*0.27</f>
        <v>0</v>
      </c>
    </row>
    <row r="91" spans="1:8" x14ac:dyDescent="0.25">
      <c r="E91" s="3" t="s">
        <v>41</v>
      </c>
      <c r="F91" s="24">
        <f>F89+F90</f>
        <v>0</v>
      </c>
    </row>
  </sheetData>
  <mergeCells count="89">
    <mergeCell ref="A1:F1"/>
    <mergeCell ref="A3:B3"/>
    <mergeCell ref="A12:B12"/>
    <mergeCell ref="A81:B81"/>
    <mergeCell ref="A47:F47"/>
    <mergeCell ref="A48:B48"/>
    <mergeCell ref="A4:B4"/>
    <mergeCell ref="A6:B6"/>
    <mergeCell ref="A14:B14"/>
    <mergeCell ref="A15:B15"/>
    <mergeCell ref="A16:B16"/>
    <mergeCell ref="A19:B19"/>
    <mergeCell ref="A18:B18"/>
    <mergeCell ref="A17:B17"/>
    <mergeCell ref="A25:B25"/>
    <mergeCell ref="A9:F9"/>
    <mergeCell ref="A7:F7"/>
    <mergeCell ref="A2:F2"/>
    <mergeCell ref="A5:F5"/>
    <mergeCell ref="A8:F8"/>
    <mergeCell ref="A10:F10"/>
    <mergeCell ref="A11:F11"/>
    <mergeCell ref="A13:F13"/>
    <mergeCell ref="A20:B20"/>
    <mergeCell ref="A21:B21"/>
    <mergeCell ref="A22:B22"/>
    <mergeCell ref="A23:B23"/>
    <mergeCell ref="A24:B24"/>
    <mergeCell ref="A26:F26"/>
    <mergeCell ref="A27:B27"/>
    <mergeCell ref="A28:F28"/>
    <mergeCell ref="A29:B29"/>
    <mergeCell ref="A30:B30"/>
    <mergeCell ref="A41:B41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54:B54"/>
    <mergeCell ref="A52:F52"/>
    <mergeCell ref="A42:F42"/>
    <mergeCell ref="A43:F43"/>
    <mergeCell ref="A44:F44"/>
    <mergeCell ref="A45:B45"/>
    <mergeCell ref="A46:F46"/>
    <mergeCell ref="A49:F49"/>
    <mergeCell ref="A50:F50"/>
    <mergeCell ref="A51:F51"/>
    <mergeCell ref="A53:B53"/>
    <mergeCell ref="A66:B66"/>
    <mergeCell ref="A55:B55"/>
    <mergeCell ref="A56:B56"/>
    <mergeCell ref="A57:B57"/>
    <mergeCell ref="A58:B58"/>
    <mergeCell ref="A59:B59"/>
    <mergeCell ref="A60:F60"/>
    <mergeCell ref="A61:F61"/>
    <mergeCell ref="A62:B62"/>
    <mergeCell ref="A63:B63"/>
    <mergeCell ref="A64:B64"/>
    <mergeCell ref="A65:B65"/>
    <mergeCell ref="A79:B79"/>
    <mergeCell ref="A67:B67"/>
    <mergeCell ref="A68:B68"/>
    <mergeCell ref="A69:B69"/>
    <mergeCell ref="A70:F70"/>
    <mergeCell ref="A72:B72"/>
    <mergeCell ref="A73:B73"/>
    <mergeCell ref="A71:F71"/>
    <mergeCell ref="A74:B74"/>
    <mergeCell ref="A75:B75"/>
    <mergeCell ref="A76:B76"/>
    <mergeCell ref="A77:B77"/>
    <mergeCell ref="A78:B78"/>
    <mergeCell ref="A87:B87"/>
    <mergeCell ref="A89:B89"/>
    <mergeCell ref="A88:F88"/>
    <mergeCell ref="A80:F80"/>
    <mergeCell ref="A82:B82"/>
    <mergeCell ref="A83:B83"/>
    <mergeCell ref="A84:B84"/>
    <mergeCell ref="A85:B85"/>
    <mergeCell ref="A86:B8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Tibor</dc:creator>
  <cp:lastModifiedBy>Zsidi Lajos</cp:lastModifiedBy>
  <dcterms:created xsi:type="dcterms:W3CDTF">2018-07-20T07:32:02Z</dcterms:created>
  <dcterms:modified xsi:type="dcterms:W3CDTF">2018-08-22T06:26:19Z</dcterms:modified>
</cp:coreProperties>
</file>