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tabRatio="845" activeTab="0"/>
  </bookViews>
  <sheets>
    <sheet name="Költségösszesítő" sheetId="1" r:id="rId1"/>
    <sheet name="I." sheetId="2" r:id="rId2"/>
    <sheet name="II." sheetId="3" r:id="rId3"/>
    <sheet name="III." sheetId="4" r:id="rId4"/>
    <sheet name="IV." sheetId="5" r:id="rId5"/>
    <sheet name="V." sheetId="6" r:id="rId6"/>
    <sheet name="VI." sheetId="7" r:id="rId7"/>
    <sheet name="VII." sheetId="8" r:id="rId8"/>
    <sheet name="VIII." sheetId="9" r:id="rId9"/>
  </sheets>
  <definedNames/>
  <calcPr fullCalcOnLoad="1"/>
</workbook>
</file>

<file path=xl/sharedStrings.xml><?xml version="1.0" encoding="utf-8"?>
<sst xmlns="http://schemas.openxmlformats.org/spreadsheetml/2006/main" count="155" uniqueCount="71">
  <si>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</si>
  <si>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</si>
  <si>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</si>
  <si>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</si>
  <si>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</si>
  <si>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</si>
  <si>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</si>
  <si>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</si>
  <si>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</si>
  <si>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</si>
  <si>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</si>
  <si>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</si>
  <si>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19-081-11.1.1</t>
  </si>
  <si>
    <t>db</t>
  </si>
  <si>
    <t>Munkanem összesen:</t>
  </si>
  <si>
    <t>Költségtérítések</t>
  </si>
  <si>
    <t>31-052-1.1.4</t>
  </si>
  <si>
    <t>Lyukfúrás betonba, 41-50 mm átmérő között</t>
  </si>
  <si>
    <t>Helyszíni beton és vasbeton munka</t>
  </si>
  <si>
    <t>71-001-24.2.2-0531008</t>
  </si>
  <si>
    <t>m</t>
  </si>
  <si>
    <t>Műanyag vezetékcsatorna, padlószegélycsatorna elhelyezése előre elkészített tartószerkezetre szerelve, idomdarabokkal, szélesség:  41 - 70 mm-ig KOPOS minicsatorna, 60x40 mm, fedéllel, osztható, fehér, Cikkszám: LH 60x40</t>
  </si>
  <si>
    <t>71-001-24.2.3-0535211</t>
  </si>
  <si>
    <t>Műanyag vezetékcsatorna, padlószegélycsatorna elhelyezése előre elkészített tartószerkezetre szerelve, idomdarabokkal, szélesség:  71 - 100 mm-ig IBOCO TA-GN  80x60 WO szerelvényezhető csatorna bordázott alappal, fedéllel, 01785</t>
  </si>
  <si>
    <t>72-001-51.7-0213494</t>
  </si>
  <si>
    <t>fm</t>
  </si>
  <si>
    <t>Kommunikációs kábelek kiépítése</t>
  </si>
  <si>
    <t>Épületautomatika, -felügyelet (gyengeáram)</t>
  </si>
  <si>
    <t>80-002-1.4.1.1.1-0125363</t>
  </si>
  <si>
    <t>108 mm csőátmérőig Armacell Armaflex ACE csőhéj, falvastagság: 13 mm, külső csőátmérő 6  mm, R: ACE-13X010</t>
  </si>
  <si>
    <t>80-002-1.4.1.1.1-0125364</t>
  </si>
  <si>
    <t>108 mm csőátmérőig Armacell Armaflex ACE csőhéj, falvastagság: 13 mm, külső csőátmérő 10  mm, R: ACE-13X012</t>
  </si>
  <si>
    <t>80-002-1.4.1.1.1-0125365</t>
  </si>
  <si>
    <t>108 mm csőátmérőig Armacell Armaflex ACE csőhéj, falvastagság: 13 mm, külső csőátmérő 12  mm, R: ACE-13X015</t>
  </si>
  <si>
    <t>80-002-1.4.1.1.1-0125367</t>
  </si>
  <si>
    <t>108 mm csőátmérőig Armacell Armaflex ACE csőhéj, falvastagság: 13 mm, külső csőátmérő 22 mm, R: ACE-13X022</t>
  </si>
  <si>
    <t>Általános épületgépészeti szigetelés</t>
  </si>
  <si>
    <t>81-001-1.4.1.1.1.3-0130002</t>
  </si>
  <si>
    <t>Ivóvíz vezeték, PVC cső szerelése, ragasztott kötésekkel, cső elhelyezése csőidomokkal, szakaszos nyomáspróbával, tartószerkezetre, DN 20 PIPELIFE PVC sima végű nyomócső 20x1,5x6000 mm, 16 bar, NY020/6M16B</t>
  </si>
  <si>
    <t>81-006-1.1.2.1.1.1-0242506</t>
  </si>
  <si>
    <t>Réz vezeték, Vörösrézcső szerelése, kapilláris, kemény forrasztásos csőkötésekkel, cső elhelyezése idomok nélkül, szakaszos nyomáspróbával, lágy vagy félkemény kivitelű rézcsőből, DN 8 átmérőig SUPERSAN lágy vörösrézcső, F22   6 x 1 mm</t>
  </si>
  <si>
    <t>81-006-1.1.2.1.1.1-0242510</t>
  </si>
  <si>
    <t>Réz vezeték, Vörösrézcső szerelése, kapilláris, kemény forrasztásos csőkötésekkel, cső elhelyezése idomok nélkül, szakaszos nyomáspróbával, lágy vagy félkemény kivitelű rézcsőből, DN 8 átmérőig SUPERSAN lágy vörösrézcső, F22  10 x 1 mm</t>
  </si>
  <si>
    <t>81-006-1.1.2.1.1.2-0242512</t>
  </si>
  <si>
    <t>Réz vezeték, Vörösrézcső szerelése, kapilláris, kemény forrasztásos csőkötésekkel, cső elhelyezése idomok nélkül, szakaszos nyomáspróbával, lágy vagy félkemény kivitelű rézcsőből, DN 10 SUPERSAN lágy vörösrézcső, F22  12 x 1 mm</t>
  </si>
  <si>
    <t>81-006-1.1.2.1.1.5-0243022</t>
  </si>
  <si>
    <t>Réz vezeték, Vörösrézcső szerelése, kapilláris, kemény forrasztásos csőkötésekkel, cső elhelyezése idomok nélkül, szakaszos nyomáspróbával, lágy vagy félkemény kivitelű rézcsőből, DN 20 SUPERSAN félkemény vörösrézcső, F25  22 x 1 mm</t>
  </si>
  <si>
    <t>Épületgépészeti csővezeték szerelése</t>
  </si>
  <si>
    <t>84-001-7.1.1-0247371</t>
  </si>
  <si>
    <t>84-001-7.2.2-0247362</t>
  </si>
  <si>
    <t>84-001-7.2.2-0247363</t>
  </si>
  <si>
    <t>Légkondicionáló berendezések</t>
  </si>
  <si>
    <t>88-001-1.1-0473701</t>
  </si>
  <si>
    <t>Rögzítések, tömítések</t>
  </si>
  <si>
    <t>Összesen:</t>
  </si>
  <si>
    <t>klt</t>
  </si>
  <si>
    <t>Tartókonzol készítése tetőn, lapostetőn kültéri egység részére, botási és helyreállítási munkálatokkal, daruzással.</t>
  </si>
  <si>
    <t>Változó tömegáramú, inverteres City Multi VRF klímák elhelyezése, csővezetés nélkül, beltéri egységek, hűtő-/fűtőteljesítmény: 15 kW / 20 kW-ig MITSUBISHI City Multi VRF PEFY-P32VMR-E-Linverteres légcsatornázható klíma, hőszivattyús, hűtő/fűtő teljesítmény: 3,6/4,0 kW, Zajnyomásszint 20dB(A)</t>
  </si>
  <si>
    <t>14/16 kW</t>
  </si>
  <si>
    <t>Változó tömegáramú, inverteres City Multi VRF klímák elhelyezése, csővezetés nélkül, beltéri egységek, hűtő-/fűtőteljesítmény: 15 kW / 20 kW-ig MITSUBISHI City Multi VRF PKFY-P32VHM-E inverteres oldalfali klíma, hőszivattyús, hűtő/fűtő teljesítmény: 3,6/4,0 kW</t>
  </si>
  <si>
    <t>Változó tömegáramú, inverteres City Multi VRF klímák elhelyezése, csővezetés nélkül, kültéri egységek, hőszivattyús kivitelű, hűtő-/fűtőteljesítmény: 40 kW / 40 kW-ig Mitsubishi PUMY-P125VKM inverteres multi-split klíma, hőszivattyús, hűtő/fűtő teljesítmény:</t>
  </si>
  <si>
    <t>Egyéb szerelési munkák</t>
  </si>
  <si>
    <t>Ellenőrző nyomáspróbák készítése, hűtőközeg betöltés, beüzemelés.</t>
  </si>
  <si>
    <t>I.</t>
  </si>
  <si>
    <t>II.</t>
  </si>
  <si>
    <t>III.</t>
  </si>
  <si>
    <t>IV.</t>
  </si>
  <si>
    <t>V.</t>
  </si>
  <si>
    <t>VI.</t>
  </si>
  <si>
    <t>VII.</t>
  </si>
  <si>
    <t>VIII.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</si>
</sst>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38" fillId="0" borderId="0" xfId="0" applyNumberFormat="1" applyFont="1" applyAlignment="1">
      <alignment vertical="top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10" customWidth="1"/>
    <col min="2" max="2" width="36.421875" style="10" customWidth="1"/>
    <col min="3" max="4" width="20.7109375" style="10" customWidth="1"/>
    <col min="5" max="16384" width="9.140625" style="10" customWidth="1"/>
  </cols>
  <sheetData>
    <row r="1" spans="2:4" s="11" customFormat="1" ht="15.75">
      <c r="B1" s="11" t="s">
        <v>0</v>
      </c>
      <c r="C1" s="12" t="s">
        <v>1</v>
      </c>
      <c r="D1" s="12" t="s">
        <v>2</v>
      </c>
    </row>
    <row r="2" spans="1:4" ht="15.75">
      <c r="A2" s="14" t="s">
        <v>63</v>
      </c>
      <c r="B2" s="10" t="s">
        <v>15</v>
      </c>
      <c r="C2" s="10">
        <f>'I.'!H4</f>
        <v>0</v>
      </c>
      <c r="D2" s="10">
        <f>'I.'!I4</f>
        <v>0</v>
      </c>
    </row>
    <row r="3" spans="1:4" ht="15.75">
      <c r="A3" s="14" t="s">
        <v>64</v>
      </c>
      <c r="B3" s="10" t="s">
        <v>18</v>
      </c>
      <c r="C3" s="10">
        <f>'II.'!H4</f>
        <v>0</v>
      </c>
      <c r="D3" s="10">
        <f>'II.'!I4</f>
        <v>0</v>
      </c>
    </row>
    <row r="4" spans="1:4" ht="15.75">
      <c r="A4" s="14" t="s">
        <v>65</v>
      </c>
      <c r="B4" s="10" t="s">
        <v>61</v>
      </c>
      <c r="C4" s="10">
        <f>'III.'!H6</f>
        <v>0</v>
      </c>
      <c r="D4" s="10">
        <f>'III.'!I6</f>
        <v>0</v>
      </c>
    </row>
    <row r="5" spans="1:4" ht="31.5">
      <c r="A5" s="14" t="s">
        <v>66</v>
      </c>
      <c r="B5" s="10" t="s">
        <v>27</v>
      </c>
      <c r="C5" s="10">
        <f>'IV.'!H4</f>
        <v>0</v>
      </c>
      <c r="D5" s="10">
        <f>'IV.'!I4</f>
        <v>0</v>
      </c>
    </row>
    <row r="6" spans="1:4" ht="15.75">
      <c r="A6" s="14" t="s">
        <v>67</v>
      </c>
      <c r="B6" s="10" t="s">
        <v>36</v>
      </c>
      <c r="C6" s="10">
        <f>'V.'!H14</f>
        <v>0</v>
      </c>
      <c r="D6" s="10">
        <f>'V.'!I14</f>
        <v>0</v>
      </c>
    </row>
    <row r="7" spans="1:4" ht="15.75">
      <c r="A7" s="14" t="s">
        <v>68</v>
      </c>
      <c r="B7" s="10" t="s">
        <v>47</v>
      </c>
      <c r="C7" s="10">
        <f>'VI.'!H12</f>
        <v>0</v>
      </c>
      <c r="D7" s="10">
        <f>'VI.'!I12</f>
        <v>0</v>
      </c>
    </row>
    <row r="8" spans="1:4" ht="15.75">
      <c r="A8" s="14" t="s">
        <v>69</v>
      </c>
      <c r="B8" s="10" t="s">
        <v>51</v>
      </c>
      <c r="C8" s="10">
        <f>'VII.'!H11</f>
        <v>0</v>
      </c>
      <c r="D8" s="10">
        <f>'VII.'!I11</f>
        <v>0</v>
      </c>
    </row>
    <row r="9" spans="1:4" ht="15.75">
      <c r="A9" s="14" t="s">
        <v>70</v>
      </c>
      <c r="B9" s="10" t="s">
        <v>53</v>
      </c>
      <c r="C9" s="10">
        <f>'VIII.'!H4</f>
        <v>0</v>
      </c>
      <c r="D9" s="10">
        <f>'VIII.'!I4</f>
        <v>0</v>
      </c>
    </row>
    <row r="10" spans="2:4" s="11" customFormat="1" ht="15.75">
      <c r="B10" s="11" t="s">
        <v>54</v>
      </c>
      <c r="C10" s="11">
        <f>ROUND(SUM(C2:C9),0)</f>
        <v>0</v>
      </c>
      <c r="D10" s="11">
        <f>ROUND(SUM(D2:D9),0)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62</v>
      </c>
      <c r="D2" s="6">
        <v>2</v>
      </c>
      <c r="E2" s="1" t="s">
        <v>55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16</v>
      </c>
      <c r="C2" s="2" t="s">
        <v>17</v>
      </c>
      <c r="D2" s="6">
        <v>18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19</v>
      </c>
      <c r="C2" s="2" t="s">
        <v>21</v>
      </c>
      <c r="D2" s="6">
        <v>100</v>
      </c>
      <c r="E2" s="1" t="s">
        <v>20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22</v>
      </c>
      <c r="C4" s="2" t="s">
        <v>23</v>
      </c>
      <c r="D4" s="6">
        <v>40</v>
      </c>
      <c r="E4" s="1" t="s">
        <v>20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24</v>
      </c>
      <c r="C2" s="2" t="s">
        <v>26</v>
      </c>
      <c r="D2" s="6">
        <v>300</v>
      </c>
      <c r="E2" s="1" t="s">
        <v>25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Épületautomatika, -felügyelet (gyengeáram)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28</v>
      </c>
      <c r="C2" s="2" t="s">
        <v>29</v>
      </c>
      <c r="D2" s="6">
        <v>160</v>
      </c>
      <c r="E2" s="1" t="s">
        <v>20</v>
      </c>
      <c r="H2" s="6">
        <f>ROUND(D2*F2,0)</f>
        <v>0</v>
      </c>
      <c r="I2" s="6">
        <f>ROUND(D2*G2,0)</f>
        <v>0</v>
      </c>
    </row>
    <row r="5" spans="1:9" ht="38.25">
      <c r="A5" s="8">
        <v>2</v>
      </c>
      <c r="B5" s="1" t="s">
        <v>30</v>
      </c>
      <c r="C5" s="2" t="s">
        <v>31</v>
      </c>
      <c r="D5" s="6">
        <v>220</v>
      </c>
      <c r="E5" s="1" t="s">
        <v>20</v>
      </c>
      <c r="H5" s="6">
        <f>ROUND(D5*F5,0)</f>
        <v>0</v>
      </c>
      <c r="I5" s="6">
        <f>ROUND(D5*G5,0)</f>
        <v>0</v>
      </c>
    </row>
    <row r="8" spans="1:9" ht="38.25">
      <c r="A8" s="8">
        <v>3</v>
      </c>
      <c r="B8" s="1" t="s">
        <v>32</v>
      </c>
      <c r="C8" s="2" t="s">
        <v>33</v>
      </c>
      <c r="D8" s="6">
        <v>15</v>
      </c>
      <c r="E8" s="1" t="s">
        <v>20</v>
      </c>
      <c r="H8" s="6">
        <f>ROUND(D8*F8,0)</f>
        <v>0</v>
      </c>
      <c r="I8" s="6">
        <f>ROUND(D8*G8,0)</f>
        <v>0</v>
      </c>
    </row>
    <row r="11" spans="1:9" ht="38.25">
      <c r="A11" s="8">
        <v>4</v>
      </c>
      <c r="B11" s="1" t="s">
        <v>34</v>
      </c>
      <c r="C11" s="2" t="s">
        <v>35</v>
      </c>
      <c r="D11" s="6">
        <v>80</v>
      </c>
      <c r="E11" s="1" t="s">
        <v>20</v>
      </c>
      <c r="H11" s="6">
        <f>ROUND(D11*F11,0)</f>
        <v>0</v>
      </c>
      <c r="I11" s="6">
        <f>ROUND(D11*G11,0)</f>
        <v>0</v>
      </c>
    </row>
    <row r="14" spans="1:9" s="9" customFormat="1" ht="12.75">
      <c r="A14" s="7"/>
      <c r="B14" s="3"/>
      <c r="C14" s="3" t="s">
        <v>14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Általános épületgépészeti szigetelés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37</v>
      </c>
      <c r="C2" s="2" t="s">
        <v>38</v>
      </c>
      <c r="D2" s="6">
        <v>150</v>
      </c>
      <c r="E2" s="1" t="s">
        <v>20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39</v>
      </c>
      <c r="C4" s="2" t="s">
        <v>40</v>
      </c>
      <c r="D4" s="6">
        <v>160</v>
      </c>
      <c r="E4" s="1" t="s">
        <v>20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41</v>
      </c>
      <c r="C6" s="2" t="s">
        <v>42</v>
      </c>
      <c r="D6" s="6">
        <v>220</v>
      </c>
      <c r="E6" s="1" t="s">
        <v>20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43</v>
      </c>
      <c r="C8" s="2" t="s">
        <v>44</v>
      </c>
      <c r="D8" s="6">
        <v>15</v>
      </c>
      <c r="E8" s="1" t="s">
        <v>20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45</v>
      </c>
      <c r="C10" s="2" t="s">
        <v>46</v>
      </c>
      <c r="D10" s="6">
        <v>80</v>
      </c>
      <c r="E10" s="1" t="s">
        <v>20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14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8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48</v>
      </c>
      <c r="C2" s="13" t="s">
        <v>60</v>
      </c>
      <c r="D2" s="6">
        <v>2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58</v>
      </c>
    </row>
    <row r="5" spans="1:9" ht="51">
      <c r="A5" s="8">
        <v>2</v>
      </c>
      <c r="B5" s="1" t="s">
        <v>49</v>
      </c>
      <c r="C5" s="1" t="s">
        <v>59</v>
      </c>
      <c r="D5" s="6">
        <v>7</v>
      </c>
      <c r="E5" s="1" t="s">
        <v>13</v>
      </c>
      <c r="H5" s="6">
        <f>ROUND(D5*F5,0)</f>
        <v>0</v>
      </c>
      <c r="I5" s="6">
        <f>ROUND(D5*G5,0)</f>
        <v>0</v>
      </c>
    </row>
    <row r="6" ht="12.75">
      <c r="C6" s="2"/>
    </row>
    <row r="8" spans="1:9" ht="66" customHeight="1">
      <c r="A8" s="8">
        <v>3</v>
      </c>
      <c r="B8" s="1" t="s">
        <v>50</v>
      </c>
      <c r="C8" s="1" t="s">
        <v>57</v>
      </c>
      <c r="D8" s="6">
        <v>1</v>
      </c>
      <c r="E8" s="1" t="s">
        <v>13</v>
      </c>
      <c r="H8" s="6">
        <f>ROUND(D8*F8,0)</f>
        <v>0</v>
      </c>
      <c r="I8" s="6">
        <f>ROUND(D8*G8,0)</f>
        <v>0</v>
      </c>
    </row>
    <row r="9" ht="12.75">
      <c r="C9" s="2"/>
    </row>
    <row r="11" spans="1:9" s="9" customFormat="1" ht="12.75">
      <c r="A11" s="7"/>
      <c r="B11" s="3"/>
      <c r="C11" s="3" t="s">
        <v>14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  <row r="15" ht="12.75">
      <c r="C15" s="2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Légkondicionáló berendezések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52</v>
      </c>
      <c r="C2" s="2" t="s">
        <v>56</v>
      </c>
      <c r="D2" s="6">
        <v>2</v>
      </c>
      <c r="E2" s="1" t="s">
        <v>55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Rögzítések, tömítések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JPH</dc:creator>
  <cp:keywords/>
  <dc:description/>
  <cp:lastModifiedBy>Fábián Márta</cp:lastModifiedBy>
  <dcterms:created xsi:type="dcterms:W3CDTF">2015-05-22T08:29:41Z</dcterms:created>
  <dcterms:modified xsi:type="dcterms:W3CDTF">2015-06-01T09:29:06Z</dcterms:modified>
  <cp:category/>
  <cp:version/>
  <cp:contentType/>
  <cp:contentStatus/>
</cp:coreProperties>
</file>