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'Munka1'!$A$1:$G$117</definedName>
  </definedNames>
  <calcPr fullCalcOnLoad="1"/>
</workbook>
</file>

<file path=xl/sharedStrings.xml><?xml version="1.0" encoding="utf-8"?>
<sst xmlns="http://schemas.openxmlformats.org/spreadsheetml/2006/main" count="270" uniqueCount="133">
  <si>
    <t>Szállitó neve</t>
  </si>
  <si>
    <t>számla sorszáma</t>
  </si>
  <si>
    <t>Dátum</t>
  </si>
  <si>
    <t>nettó</t>
  </si>
  <si>
    <t>áfa</t>
  </si>
  <si>
    <t>bruttó</t>
  </si>
  <si>
    <t>Zártéka Bt</t>
  </si>
  <si>
    <t>SZ_BAU Kft</t>
  </si>
  <si>
    <t>F.Vizművek</t>
  </si>
  <si>
    <t>Kéménycentrum Kft</t>
  </si>
  <si>
    <t>C-Sale Kft</t>
  </si>
  <si>
    <t>Csapviz Kft</t>
  </si>
  <si>
    <t>Karmo.vill Bt</t>
  </si>
  <si>
    <t>Mocsár-Budai Bt</t>
  </si>
  <si>
    <t>Király Sándor</t>
  </si>
  <si>
    <t>Consensus Bt</t>
  </si>
  <si>
    <t>57/2010</t>
  </si>
  <si>
    <t>Angyalszem Kft</t>
  </si>
  <si>
    <t>BKV ZRT</t>
  </si>
  <si>
    <t>VJV Kft</t>
  </si>
  <si>
    <t>Fluxus Kft</t>
  </si>
  <si>
    <t>244/2010</t>
  </si>
  <si>
    <t>F-SZ.Tűzvédelem</t>
  </si>
  <si>
    <t>Sebhelyi Sándor</t>
  </si>
  <si>
    <t>Szabadi Műterem Kft</t>
  </si>
  <si>
    <t>Market Zrt</t>
  </si>
  <si>
    <t>munka leírása</t>
  </si>
  <si>
    <t>1 db radiátor, 1 db rezsó</t>
  </si>
  <si>
    <t>Szigetvári u. 4. II. 24., Bókay u. 43. II. 6. és Dobozi u. 7-9. villanyszerelés</t>
  </si>
  <si>
    <t>Dankó u. 7. fszt 3. karbantartás</t>
  </si>
  <si>
    <t>MNPI.</t>
  </si>
  <si>
    <t xml:space="preserve">Auchan </t>
  </si>
  <si>
    <t xml:space="preserve">40 db rezsó a lakóknak, gázfelújítási munkák idejére </t>
  </si>
  <si>
    <t>MNPII.</t>
  </si>
  <si>
    <t>Ann</t>
  </si>
  <si>
    <t>Csapviz Kft (kp)</t>
  </si>
  <si>
    <t>Bókay u. 37. fszt. 6. vízóraterv</t>
  </si>
  <si>
    <t>MNPII átmeneti lakás</t>
  </si>
  <si>
    <t>Dankó u. 7. fszt. 4. villanyszerelés</t>
  </si>
  <si>
    <t>Karmo.vill Bt (kp)</t>
  </si>
  <si>
    <t>Bókay u. 37. I. 9. villanybojler csere</t>
  </si>
  <si>
    <t xml:space="preserve">Primfest </t>
  </si>
  <si>
    <t>festék bérlőnek, Práter 20/a</t>
  </si>
  <si>
    <t>Kisfuvaros 3. vízóraterv</t>
  </si>
  <si>
    <t>Dankó u. 7. fst. 6. gipszkarton</t>
  </si>
  <si>
    <t>MNPI</t>
  </si>
  <si>
    <t>Piktorfesték üzletlánc</t>
  </si>
  <si>
    <t>festék bérlőnek, Dankó u. 7.</t>
  </si>
  <si>
    <t>Karácsony S. u. 22. homlokzati festék</t>
  </si>
  <si>
    <t>Erdélyi u. 4. szakvélemény</t>
  </si>
  <si>
    <t>10 db olajradiátor, lakóknak gázfelújítás idejére</t>
  </si>
  <si>
    <t>MNPII</t>
  </si>
  <si>
    <t>Bókay u. 31. szerelvényezés</t>
  </si>
  <si>
    <t>Bókay u. 37. villanyszerelés</t>
  </si>
  <si>
    <t>Koszorú u. 19.  és Bókay 43. gázszerelés</t>
  </si>
  <si>
    <t>Dankó u. 7.  fszt. 6. festés és ablak</t>
  </si>
  <si>
    <t xml:space="preserve">Csapviz Kft </t>
  </si>
  <si>
    <t xml:space="preserve">Karmo.vill Bt </t>
  </si>
  <si>
    <t>Dankó u. 30. lefalazás</t>
  </si>
  <si>
    <t>Dankó u. 7. 7 db vízmérő szerelése</t>
  </si>
  <si>
    <t>Dankó u. 7. fszt. 6.</t>
  </si>
  <si>
    <t>Dankó u. 7. fszt.3.</t>
  </si>
  <si>
    <t>Dankó u. 7. fszt. 2.3</t>
  </si>
  <si>
    <t>Dankó u. 7. kertészet</t>
  </si>
  <si>
    <t>Dankó u. 33.</t>
  </si>
  <si>
    <t>Lujza u. 14.</t>
  </si>
  <si>
    <t>Kisfuvaros u. 8., tervellenőrzés</t>
  </si>
  <si>
    <t>Tömő 18. , I. 13.</t>
  </si>
  <si>
    <t>Erdélyi u. 4. II. 12.</t>
  </si>
  <si>
    <t>Szigetvári u. 4.</t>
  </si>
  <si>
    <t>Szerdahelyi u. 13.</t>
  </si>
  <si>
    <t>Nagyfuvaros u. 2.b.</t>
  </si>
  <si>
    <t>Magdolna u. 44.</t>
  </si>
  <si>
    <t>Gáztervek felülvizsgálata</t>
  </si>
  <si>
    <t>Bókay J. 37. I. 14.</t>
  </si>
  <si>
    <t>Bókay u. 37. őrzési feladatok</t>
  </si>
  <si>
    <t>Nagyfuvaros u. 2.b. megálló elhelyezés</t>
  </si>
  <si>
    <t>Kiss József 16. II. 16.</t>
  </si>
  <si>
    <t>MNPII végleges lakás</t>
  </si>
  <si>
    <t>Kisfuvaros u. 8. mérő áthelyezése</t>
  </si>
  <si>
    <t>Tűzvédelem dok. Eng tervhez, Lujza 14.</t>
  </si>
  <si>
    <t>ÁNTSZ villanyszerelés</t>
  </si>
  <si>
    <t>Kéményjavító kft.</t>
  </si>
  <si>
    <t>M12. fix rács le és fel</t>
  </si>
  <si>
    <t>Lujza u. 14. 2 db ajtó nyitása</t>
  </si>
  <si>
    <t xml:space="preserve">Szigetvári u. 4. </t>
  </si>
  <si>
    <t>MNP II. végleges</t>
  </si>
  <si>
    <t>tervellenőr</t>
  </si>
  <si>
    <t xml:space="preserve"> 5 db ajtócsukó felszerelése</t>
  </si>
  <si>
    <t>Mérőhely, Dobozi, Szerdahelyi, Szigetvári</t>
  </si>
  <si>
    <t>Méőhely, M12 üzlet</t>
  </si>
  <si>
    <t>Bókay 37.</t>
  </si>
  <si>
    <t>Bókay u. 43.</t>
  </si>
  <si>
    <t>Tömő u. 17. felújítás</t>
  </si>
  <si>
    <t xml:space="preserve">Dankó u. 7. </t>
  </si>
  <si>
    <t xml:space="preserve">Bókay u. 43. fszt. 2. </t>
  </si>
  <si>
    <t>Bókay u. 37. I. 14.</t>
  </si>
  <si>
    <t>Dankó u. 7. fszt. 3.</t>
  </si>
  <si>
    <t>sok lakás</t>
  </si>
  <si>
    <t>Dankó u. 7</t>
  </si>
  <si>
    <t xml:space="preserve">MNPII </t>
  </si>
  <si>
    <t>összesen</t>
  </si>
  <si>
    <t xml:space="preserve">FR -H36002069/10 </t>
  </si>
  <si>
    <t xml:space="preserve">FR -H36002068/10 </t>
  </si>
  <si>
    <t>FR-F00000227/10</t>
  </si>
  <si>
    <t>FR-F00000224/10</t>
  </si>
  <si>
    <t>FR-F00000242/10</t>
  </si>
  <si>
    <t>FR-F00000238/10</t>
  </si>
  <si>
    <t>Tisztítószerek</t>
  </si>
  <si>
    <t>elektromos áram</t>
  </si>
  <si>
    <t>gáz</t>
  </si>
  <si>
    <t>víz-csatorna</t>
  </si>
  <si>
    <t>szemétszállítás</t>
  </si>
  <si>
    <t>vezetékes telefon</t>
  </si>
  <si>
    <t>internet</t>
  </si>
  <si>
    <t>biztonsági szolgálat</t>
  </si>
  <si>
    <t>takarítás</t>
  </si>
  <si>
    <t>szőnyegtisztítás</t>
  </si>
  <si>
    <t>karbantartás</t>
  </si>
  <si>
    <t>Gondnok bérköltsége</t>
  </si>
  <si>
    <t>biztonsági őrök</t>
  </si>
  <si>
    <t>összesen MNPI</t>
  </si>
  <si>
    <t>MNPII egyéb</t>
  </si>
  <si>
    <t>zár</t>
  </si>
  <si>
    <t>személyszállítás</t>
  </si>
  <si>
    <t>szálloda</t>
  </si>
  <si>
    <t>Magdolna u. 4. és Dobozi u. 19. kiköltöztetése</t>
  </si>
  <si>
    <t xml:space="preserve">MNPI programhoz kapcsolodó költségek </t>
  </si>
  <si>
    <t xml:space="preserve">MNPII programhoz kapcsolodó költségek </t>
  </si>
  <si>
    <t xml:space="preserve">Kesztyűgyár üzemeltetési költségek </t>
  </si>
  <si>
    <t xml:space="preserve">nettó </t>
  </si>
  <si>
    <t>1. számú melléklet, Költségek részletes kimutatása</t>
  </si>
  <si>
    <t>Felmerült költség összesen (nettó)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</si>
</sst>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  <numFmt numFmtId="166" formatCode="yyyy\ mm\ dd;@"/>
    <numFmt numFmtId="167" formatCode="yyyy\.mm\.dd;@"/>
    <numFmt numFmtId="168" formatCode="[$-40E]yyyy/\ mmmm\ d\.;@"/>
    <numFmt numFmtId="169" formatCode="[$-40E]yyyy/\ mmm/\ d\.;@"/>
    <numFmt numFmtId="170" formatCode="yyyy/\ m/\ d\.;@"/>
    <numFmt numFmtId="171" formatCode="yyyy\-mm\-dd;@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7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165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/>
    </xf>
    <xf numFmtId="14" fontId="3" fillId="0" borderId="1" xfId="0" applyNumberFormat="1" applyFont="1" applyFill="1" applyBorder="1" applyAlignment="1">
      <alignment/>
    </xf>
    <xf numFmtId="173" fontId="0" fillId="0" borderId="1" xfId="19" applyNumberFormat="1" applyFill="1" applyBorder="1" applyAlignment="1">
      <alignment/>
    </xf>
    <xf numFmtId="173" fontId="3" fillId="0" borderId="1" xfId="19" applyNumberFormat="1" applyFont="1" applyFill="1" applyBorder="1" applyAlignment="1">
      <alignment/>
    </xf>
    <xf numFmtId="173" fontId="0" fillId="0" borderId="1" xfId="19" applyNumberFormat="1" applyBorder="1" applyAlignment="1">
      <alignment/>
    </xf>
    <xf numFmtId="0" fontId="0" fillId="0" borderId="1" xfId="0" applyBorder="1" applyAlignment="1">
      <alignment horizontal="justify" vertical="center"/>
    </xf>
    <xf numFmtId="173" fontId="3" fillId="0" borderId="1" xfId="19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73" fontId="3" fillId="0" borderId="5" xfId="19" applyNumberFormat="1" applyFont="1" applyBorder="1" applyAlignment="1">
      <alignment/>
    </xf>
    <xf numFmtId="173" fontId="3" fillId="0" borderId="0" xfId="19" applyNumberFormat="1" applyFont="1" applyBorder="1" applyAlignment="1">
      <alignment/>
    </xf>
    <xf numFmtId="0" fontId="2" fillId="0" borderId="6" xfId="0" applyFont="1" applyBorder="1" applyAlignment="1">
      <alignment/>
    </xf>
    <xf numFmtId="0" fontId="8" fillId="0" borderId="7" xfId="0" applyFont="1" applyBorder="1" applyAlignment="1">
      <alignment/>
    </xf>
    <xf numFmtId="173" fontId="2" fillId="0" borderId="8" xfId="19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9"/>
  <sheetViews>
    <sheetView tabSelected="1" workbookViewId="0" topLeftCell="A110">
      <selection activeCell="P119" sqref="P119"/>
    </sheetView>
  </sheetViews>
  <sheetFormatPr defaultColWidth="9.140625" defaultRowHeight="12.75"/>
  <cols>
    <col min="1" max="1" width="24.421875" style="0" customWidth="1"/>
    <col min="2" max="2" width="18.8515625" style="0" hidden="1" customWidth="1"/>
    <col min="3" max="3" width="15.57421875" style="0" hidden="1" customWidth="1"/>
    <col min="4" max="4" width="15.8515625" style="0" customWidth="1"/>
    <col min="5" max="5" width="0" style="0" hidden="1" customWidth="1"/>
    <col min="6" max="6" width="17.00390625" style="0" bestFit="1" customWidth="1"/>
    <col min="7" max="7" width="40.28125" style="0" customWidth="1"/>
    <col min="8" max="8" width="20.421875" style="0" hidden="1" customWidth="1"/>
  </cols>
  <sheetData>
    <row r="1" spans="1:7" ht="23.25" customHeight="1">
      <c r="A1" s="26" t="s">
        <v>131</v>
      </c>
      <c r="B1" s="26"/>
      <c r="C1" s="26"/>
      <c r="D1" s="26"/>
      <c r="E1" s="26"/>
      <c r="F1" s="26"/>
      <c r="G1" s="26"/>
    </row>
    <row r="2" spans="1:8" s="23" customFormat="1" ht="21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26</v>
      </c>
      <c r="H2" s="22"/>
    </row>
    <row r="3" spans="1:8" ht="24.75" customHeight="1">
      <c r="A3" s="18" t="s">
        <v>127</v>
      </c>
      <c r="B3" s="1"/>
      <c r="C3" s="1"/>
      <c r="D3" s="1"/>
      <c r="E3" s="1"/>
      <c r="F3" s="1"/>
      <c r="G3" s="1"/>
      <c r="H3" s="1"/>
    </row>
    <row r="4" spans="1:8" s="7" customFormat="1" ht="12.75">
      <c r="A4" s="5" t="s">
        <v>56</v>
      </c>
      <c r="B4" s="5">
        <v>3019347</v>
      </c>
      <c r="C4" s="6">
        <v>40226</v>
      </c>
      <c r="D4" s="5"/>
      <c r="E4" s="5"/>
      <c r="F4" s="13">
        <v>70403</v>
      </c>
      <c r="G4" s="5" t="s">
        <v>59</v>
      </c>
      <c r="H4" s="5" t="s">
        <v>45</v>
      </c>
    </row>
    <row r="5" spans="1:8" s="7" customFormat="1" ht="12.75">
      <c r="A5" s="5" t="s">
        <v>8</v>
      </c>
      <c r="B5" s="5">
        <v>90255136</v>
      </c>
      <c r="C5" s="10">
        <v>40268</v>
      </c>
      <c r="D5" s="5"/>
      <c r="E5" s="5"/>
      <c r="F5" s="13">
        <v>9800</v>
      </c>
      <c r="G5" s="5" t="s">
        <v>99</v>
      </c>
      <c r="H5" s="5" t="s">
        <v>45</v>
      </c>
    </row>
    <row r="6" spans="1:8" s="7" customFormat="1" ht="12.75">
      <c r="A6" s="5" t="s">
        <v>39</v>
      </c>
      <c r="B6" s="5">
        <v>291901</v>
      </c>
      <c r="C6" s="6">
        <v>40392</v>
      </c>
      <c r="D6" s="5"/>
      <c r="E6" s="5"/>
      <c r="F6" s="13">
        <v>52464</v>
      </c>
      <c r="G6" s="5" t="s">
        <v>38</v>
      </c>
      <c r="H6" s="5" t="s">
        <v>30</v>
      </c>
    </row>
    <row r="7" spans="1:8" s="7" customFormat="1" ht="12.75">
      <c r="A7" s="5" t="s">
        <v>9</v>
      </c>
      <c r="B7" s="5">
        <v>842780</v>
      </c>
      <c r="C7" s="10">
        <v>40270</v>
      </c>
      <c r="D7" s="5"/>
      <c r="E7" s="5"/>
      <c r="F7" s="13">
        <v>43750</v>
      </c>
      <c r="G7" s="5" t="s">
        <v>49</v>
      </c>
      <c r="H7" s="5" t="s">
        <v>45</v>
      </c>
    </row>
    <row r="8" spans="1:8" s="7" customFormat="1" ht="12.75">
      <c r="A8" s="5" t="s">
        <v>14</v>
      </c>
      <c r="B8" s="5">
        <v>937272</v>
      </c>
      <c r="C8" s="6">
        <v>40301</v>
      </c>
      <c r="D8" s="5"/>
      <c r="E8" s="5"/>
      <c r="F8" s="13">
        <v>65500</v>
      </c>
      <c r="G8" s="5" t="s">
        <v>63</v>
      </c>
      <c r="H8" s="5" t="s">
        <v>45</v>
      </c>
    </row>
    <row r="9" spans="1:8" s="7" customFormat="1" ht="12.75">
      <c r="A9" s="5" t="s">
        <v>7</v>
      </c>
      <c r="B9" s="5">
        <v>20895</v>
      </c>
      <c r="C9" s="6">
        <v>40296</v>
      </c>
      <c r="D9" s="5"/>
      <c r="E9" s="5"/>
      <c r="F9" s="13">
        <v>205250</v>
      </c>
      <c r="G9" s="5" t="s">
        <v>48</v>
      </c>
      <c r="H9" s="5" t="s">
        <v>45</v>
      </c>
    </row>
    <row r="10" spans="1:8" s="7" customFormat="1" ht="12.75">
      <c r="A10" s="5" t="s">
        <v>46</v>
      </c>
      <c r="B10" s="5"/>
      <c r="C10" s="5"/>
      <c r="D10" s="5"/>
      <c r="E10" s="5"/>
      <c r="F10" s="13">
        <v>14671</v>
      </c>
      <c r="G10" s="5" t="s">
        <v>47</v>
      </c>
      <c r="H10" s="5" t="s">
        <v>45</v>
      </c>
    </row>
    <row r="11" spans="1:8" s="7" customFormat="1" ht="12.75">
      <c r="A11" s="5" t="s">
        <v>41</v>
      </c>
      <c r="B11" s="5"/>
      <c r="C11" s="5"/>
      <c r="D11" s="5"/>
      <c r="E11" s="5"/>
      <c r="F11" s="13">
        <v>16831</v>
      </c>
      <c r="G11" s="5" t="s">
        <v>47</v>
      </c>
      <c r="H11" s="5" t="s">
        <v>45</v>
      </c>
    </row>
    <row r="12" spans="1:8" s="7" customFormat="1" ht="12.75">
      <c r="A12" s="11" t="s">
        <v>121</v>
      </c>
      <c r="B12" s="11"/>
      <c r="C12" s="12"/>
      <c r="D12" s="14">
        <f>+F12/1.25</f>
        <v>382935.2</v>
      </c>
      <c r="E12" s="11"/>
      <c r="F12" s="14">
        <f>SUM(F4:F11)</f>
        <v>478669</v>
      </c>
      <c r="G12" s="5"/>
      <c r="H12" s="5"/>
    </row>
    <row r="13" spans="1:8" s="7" customFormat="1" ht="12.75">
      <c r="A13" s="11"/>
      <c r="B13" s="11"/>
      <c r="C13" s="12"/>
      <c r="D13" s="11"/>
      <c r="E13" s="11"/>
      <c r="F13" s="14"/>
      <c r="G13" s="5"/>
      <c r="H13" s="5"/>
    </row>
    <row r="14" spans="1:8" s="21" customFormat="1" ht="12.75">
      <c r="A14" s="11" t="s">
        <v>128</v>
      </c>
      <c r="B14" s="11"/>
      <c r="C14" s="12"/>
      <c r="D14" s="11"/>
      <c r="E14" s="11"/>
      <c r="F14" s="14"/>
      <c r="G14" s="11"/>
      <c r="H14" s="11"/>
    </row>
    <row r="15" spans="1:8" ht="12.75">
      <c r="A15" s="1" t="s">
        <v>11</v>
      </c>
      <c r="B15" s="1">
        <v>402061</v>
      </c>
      <c r="C15" s="2">
        <v>40324</v>
      </c>
      <c r="D15" s="1"/>
      <c r="E15" s="1"/>
      <c r="F15" s="15">
        <v>309480</v>
      </c>
      <c r="G15" s="1" t="s">
        <v>62</v>
      </c>
      <c r="H15" s="1" t="s">
        <v>37</v>
      </c>
    </row>
    <row r="16" spans="1:8" ht="12.75">
      <c r="A16" s="1" t="s">
        <v>11</v>
      </c>
      <c r="B16" s="1">
        <v>402068</v>
      </c>
      <c r="C16" s="2">
        <v>40374</v>
      </c>
      <c r="D16" s="1"/>
      <c r="E16" s="1"/>
      <c r="F16" s="15">
        <v>228555</v>
      </c>
      <c r="G16" s="1" t="s">
        <v>67</v>
      </c>
      <c r="H16" s="1" t="s">
        <v>37</v>
      </c>
    </row>
    <row r="17" spans="1:8" ht="12.75">
      <c r="A17" s="1" t="s">
        <v>11</v>
      </c>
      <c r="B17" s="1">
        <v>402072</v>
      </c>
      <c r="C17" s="2">
        <v>40395</v>
      </c>
      <c r="D17" s="1"/>
      <c r="E17" s="1"/>
      <c r="F17" s="15">
        <v>565145</v>
      </c>
      <c r="G17" s="1" t="s">
        <v>68</v>
      </c>
      <c r="H17" s="1" t="s">
        <v>37</v>
      </c>
    </row>
    <row r="18" spans="1:8" ht="12.75">
      <c r="A18" s="1" t="s">
        <v>11</v>
      </c>
      <c r="B18" s="1">
        <v>402071</v>
      </c>
      <c r="C18" s="2">
        <v>40395</v>
      </c>
      <c r="D18" s="1"/>
      <c r="E18" s="1"/>
      <c r="F18" s="15">
        <v>1524741</v>
      </c>
      <c r="G18" s="1" t="s">
        <v>69</v>
      </c>
      <c r="H18" s="1" t="s">
        <v>37</v>
      </c>
    </row>
    <row r="19" spans="1:8" ht="12.75">
      <c r="A19" s="1" t="s">
        <v>11</v>
      </c>
      <c r="B19" s="1">
        <v>402075</v>
      </c>
      <c r="C19" s="2">
        <v>40415</v>
      </c>
      <c r="D19" s="1"/>
      <c r="E19" s="1"/>
      <c r="F19" s="15">
        <v>753145</v>
      </c>
      <c r="G19" s="1" t="s">
        <v>74</v>
      </c>
      <c r="H19" s="1" t="s">
        <v>37</v>
      </c>
    </row>
    <row r="20" spans="1:8" ht="12.75">
      <c r="A20" s="1" t="s">
        <v>11</v>
      </c>
      <c r="B20" s="1">
        <v>402088</v>
      </c>
      <c r="C20" s="2">
        <v>40484</v>
      </c>
      <c r="D20" s="1"/>
      <c r="E20" s="1"/>
      <c r="F20" s="15">
        <v>120576</v>
      </c>
      <c r="G20" s="1" t="s">
        <v>52</v>
      </c>
      <c r="H20" s="1" t="s">
        <v>37</v>
      </c>
    </row>
    <row r="21" spans="1:8" ht="12.75">
      <c r="A21" s="1" t="s">
        <v>11</v>
      </c>
      <c r="B21" s="1">
        <v>402087</v>
      </c>
      <c r="C21" s="2">
        <v>40484</v>
      </c>
      <c r="D21" s="1"/>
      <c r="E21" s="1"/>
      <c r="F21" s="15">
        <v>147256</v>
      </c>
      <c r="G21" s="1" t="s">
        <v>93</v>
      </c>
      <c r="H21" s="1" t="s">
        <v>37</v>
      </c>
    </row>
    <row r="22" spans="1:8" ht="12.75">
      <c r="A22" s="1" t="s">
        <v>11</v>
      </c>
      <c r="B22" s="1">
        <v>402086</v>
      </c>
      <c r="C22" s="2">
        <v>40484</v>
      </c>
      <c r="D22" s="1"/>
      <c r="E22" s="1"/>
      <c r="F22" s="15">
        <v>140951</v>
      </c>
      <c r="G22" s="1" t="s">
        <v>69</v>
      </c>
      <c r="H22" s="1" t="s">
        <v>37</v>
      </c>
    </row>
    <row r="23" spans="1:8" ht="12.75">
      <c r="A23" s="1" t="s">
        <v>11</v>
      </c>
      <c r="B23" s="1">
        <v>402085</v>
      </c>
      <c r="C23" s="2">
        <v>40484</v>
      </c>
      <c r="D23" s="1"/>
      <c r="E23" s="1"/>
      <c r="F23" s="15">
        <v>87435</v>
      </c>
      <c r="G23" s="1" t="s">
        <v>94</v>
      </c>
      <c r="H23" s="1" t="s">
        <v>78</v>
      </c>
    </row>
    <row r="24" spans="1:8" ht="12.75">
      <c r="A24" s="1" t="s">
        <v>11</v>
      </c>
      <c r="B24" s="1">
        <v>402083</v>
      </c>
      <c r="C24" s="2">
        <v>40484</v>
      </c>
      <c r="D24" s="1"/>
      <c r="E24" s="1"/>
      <c r="F24" s="15">
        <v>34340</v>
      </c>
      <c r="G24" s="1" t="s">
        <v>95</v>
      </c>
      <c r="H24" s="1" t="s">
        <v>37</v>
      </c>
    </row>
    <row r="25" spans="1:8" ht="12.75">
      <c r="A25" s="1" t="s">
        <v>11</v>
      </c>
      <c r="B25" s="1">
        <v>402089</v>
      </c>
      <c r="C25" s="2">
        <v>40484</v>
      </c>
      <c r="D25" s="1"/>
      <c r="E25" s="1"/>
      <c r="F25" s="15">
        <v>73986</v>
      </c>
      <c r="G25" s="1" t="s">
        <v>96</v>
      </c>
      <c r="H25" s="1" t="s">
        <v>37</v>
      </c>
    </row>
    <row r="26" spans="1:8" ht="12.75">
      <c r="A26" s="1" t="s">
        <v>11</v>
      </c>
      <c r="B26" s="1">
        <v>402094</v>
      </c>
      <c r="C26" s="2">
        <v>40511</v>
      </c>
      <c r="D26" s="1"/>
      <c r="E26" s="1"/>
      <c r="F26" s="15">
        <v>35675</v>
      </c>
      <c r="G26" s="1" t="s">
        <v>97</v>
      </c>
      <c r="H26" s="1" t="s">
        <v>78</v>
      </c>
    </row>
    <row r="27" spans="1:8" ht="12.75">
      <c r="A27" s="1" t="s">
        <v>35</v>
      </c>
      <c r="B27" s="1">
        <v>976915</v>
      </c>
      <c r="C27" s="2">
        <v>40401</v>
      </c>
      <c r="D27" s="1"/>
      <c r="E27" s="1"/>
      <c r="F27" s="15">
        <v>32500</v>
      </c>
      <c r="G27" s="1" t="s">
        <v>36</v>
      </c>
      <c r="H27" s="1" t="s">
        <v>37</v>
      </c>
    </row>
    <row r="28" spans="1:8" ht="12.75">
      <c r="A28" s="1" t="s">
        <v>35</v>
      </c>
      <c r="B28" s="1">
        <v>976914</v>
      </c>
      <c r="C28" s="2">
        <v>40387</v>
      </c>
      <c r="D28" s="1"/>
      <c r="E28" s="1"/>
      <c r="F28" s="15">
        <v>42900</v>
      </c>
      <c r="G28" s="1" t="s">
        <v>40</v>
      </c>
      <c r="H28" s="1" t="s">
        <v>37</v>
      </c>
    </row>
    <row r="29" spans="1:8" ht="12.75">
      <c r="A29" s="1" t="s">
        <v>35</v>
      </c>
      <c r="B29" s="1">
        <v>976913</v>
      </c>
      <c r="C29" s="2">
        <v>40364</v>
      </c>
      <c r="D29" s="1"/>
      <c r="E29" s="1"/>
      <c r="F29" s="15">
        <v>32500</v>
      </c>
      <c r="G29" s="1" t="s">
        <v>43</v>
      </c>
      <c r="H29" s="1" t="s">
        <v>37</v>
      </c>
    </row>
    <row r="30" spans="1:8" ht="12.75">
      <c r="A30" s="1" t="s">
        <v>35</v>
      </c>
      <c r="B30" s="1">
        <v>976916</v>
      </c>
      <c r="C30" s="2">
        <v>40463</v>
      </c>
      <c r="D30" s="1"/>
      <c r="E30" s="1"/>
      <c r="F30" s="15">
        <v>99339</v>
      </c>
      <c r="G30" s="1" t="s">
        <v>52</v>
      </c>
      <c r="H30" s="1" t="s">
        <v>37</v>
      </c>
    </row>
    <row r="31" spans="1:8" s="7" customFormat="1" ht="12.75">
      <c r="A31" s="5" t="s">
        <v>56</v>
      </c>
      <c r="B31" s="5">
        <v>3019318</v>
      </c>
      <c r="C31" s="6">
        <v>39863</v>
      </c>
      <c r="D31" s="5"/>
      <c r="E31" s="5"/>
      <c r="F31" s="13">
        <v>283262</v>
      </c>
      <c r="G31" s="5" t="s">
        <v>54</v>
      </c>
      <c r="H31" s="5" t="s">
        <v>37</v>
      </c>
    </row>
    <row r="32" spans="1:8" ht="12.75">
      <c r="A32" s="1" t="s">
        <v>56</v>
      </c>
      <c r="B32" s="5">
        <v>402052</v>
      </c>
      <c r="C32" s="6">
        <v>40263</v>
      </c>
      <c r="D32" s="5"/>
      <c r="E32" s="5"/>
      <c r="F32" s="13">
        <v>11920</v>
      </c>
      <c r="G32" s="1" t="s">
        <v>60</v>
      </c>
      <c r="H32" s="1" t="s">
        <v>37</v>
      </c>
    </row>
    <row r="33" spans="1:8" ht="12.75">
      <c r="A33" s="1" t="s">
        <v>56</v>
      </c>
      <c r="B33" s="5">
        <v>402051</v>
      </c>
      <c r="C33" s="6">
        <v>40260</v>
      </c>
      <c r="D33" s="5"/>
      <c r="E33" s="5"/>
      <c r="F33" s="13">
        <v>363705</v>
      </c>
      <c r="G33" s="1" t="s">
        <v>98</v>
      </c>
      <c r="H33" s="1" t="s">
        <v>37</v>
      </c>
    </row>
    <row r="34" spans="1:8" s="7" customFormat="1" ht="12.75">
      <c r="A34" s="5" t="s">
        <v>56</v>
      </c>
      <c r="B34" s="5">
        <v>402056</v>
      </c>
      <c r="C34" s="6">
        <v>40275</v>
      </c>
      <c r="D34" s="5"/>
      <c r="E34" s="5"/>
      <c r="F34" s="13">
        <v>92296</v>
      </c>
      <c r="G34" s="5" t="s">
        <v>97</v>
      </c>
      <c r="H34" s="1" t="s">
        <v>37</v>
      </c>
    </row>
    <row r="35" spans="1:8" ht="12.75">
      <c r="A35" s="1" t="s">
        <v>17</v>
      </c>
      <c r="B35" s="1">
        <v>974034</v>
      </c>
      <c r="C35" s="2">
        <v>40486</v>
      </c>
      <c r="D35" s="1"/>
      <c r="E35" s="1"/>
      <c r="F35" s="15">
        <v>191350</v>
      </c>
      <c r="G35" s="1" t="s">
        <v>75</v>
      </c>
      <c r="H35" s="1" t="s">
        <v>37</v>
      </c>
    </row>
    <row r="36" spans="1:8" ht="12.75">
      <c r="A36" s="1" t="s">
        <v>12</v>
      </c>
      <c r="B36" s="1">
        <v>196246</v>
      </c>
      <c r="C36" s="2">
        <v>40522</v>
      </c>
      <c r="D36" s="1"/>
      <c r="E36" s="1"/>
      <c r="F36" s="15">
        <v>375704</v>
      </c>
      <c r="G36" s="1" t="s">
        <v>89</v>
      </c>
      <c r="H36" s="1" t="s">
        <v>78</v>
      </c>
    </row>
    <row r="37" spans="1:8" ht="12.75">
      <c r="A37" s="1" t="s">
        <v>12</v>
      </c>
      <c r="B37" s="1">
        <v>196245</v>
      </c>
      <c r="C37" s="2">
        <v>40518</v>
      </c>
      <c r="D37" s="1"/>
      <c r="E37" s="1"/>
      <c r="F37" s="15">
        <v>153588</v>
      </c>
      <c r="G37" s="1" t="s">
        <v>90</v>
      </c>
      <c r="H37" s="1" t="s">
        <v>37</v>
      </c>
    </row>
    <row r="38" spans="1:8" ht="12.75">
      <c r="A38" s="1" t="s">
        <v>12</v>
      </c>
      <c r="B38" s="1">
        <v>196240</v>
      </c>
      <c r="C38" s="2">
        <v>40349</v>
      </c>
      <c r="D38" s="1"/>
      <c r="E38" s="1"/>
      <c r="F38" s="15">
        <v>204191</v>
      </c>
      <c r="G38" s="1" t="s">
        <v>91</v>
      </c>
      <c r="H38" s="1" t="s">
        <v>37</v>
      </c>
    </row>
    <row r="39" spans="1:8" ht="12.75">
      <c r="A39" s="1" t="s">
        <v>12</v>
      </c>
      <c r="B39" s="1">
        <v>196239</v>
      </c>
      <c r="C39" s="2">
        <v>40345</v>
      </c>
      <c r="D39" s="1"/>
      <c r="E39" s="1"/>
      <c r="F39" s="15">
        <v>200000</v>
      </c>
      <c r="G39" s="1" t="s">
        <v>92</v>
      </c>
      <c r="H39" s="1" t="s">
        <v>37</v>
      </c>
    </row>
    <row r="40" spans="1:8" ht="26.25" customHeight="1" hidden="1">
      <c r="A40" s="1" t="s">
        <v>39</v>
      </c>
      <c r="B40" s="1">
        <v>291902</v>
      </c>
      <c r="C40" s="2">
        <v>40431</v>
      </c>
      <c r="D40" s="1"/>
      <c r="E40" s="1"/>
      <c r="F40" s="15">
        <f>+D40*1.25</f>
        <v>0</v>
      </c>
      <c r="G40" s="16" t="s">
        <v>28</v>
      </c>
      <c r="H40" s="1" t="s">
        <v>37</v>
      </c>
    </row>
    <row r="41" spans="1:8" s="7" customFormat="1" ht="12.75">
      <c r="A41" s="5" t="s">
        <v>13</v>
      </c>
      <c r="B41" s="5">
        <v>694708</v>
      </c>
      <c r="C41" s="6">
        <v>40442</v>
      </c>
      <c r="D41" s="5"/>
      <c r="E41" s="5"/>
      <c r="F41" s="13">
        <v>62500</v>
      </c>
      <c r="G41" s="5" t="s">
        <v>29</v>
      </c>
      <c r="H41" s="1" t="s">
        <v>37</v>
      </c>
    </row>
    <row r="42" spans="1:8" ht="12.75">
      <c r="A42" s="1" t="s">
        <v>13</v>
      </c>
      <c r="B42" s="1">
        <v>694707</v>
      </c>
      <c r="C42" s="2">
        <v>40345</v>
      </c>
      <c r="D42" s="1"/>
      <c r="E42" s="1"/>
      <c r="F42" s="15">
        <v>35000</v>
      </c>
      <c r="G42" s="1" t="s">
        <v>44</v>
      </c>
      <c r="H42" s="1" t="s">
        <v>37</v>
      </c>
    </row>
    <row r="43" spans="1:8" ht="12.75">
      <c r="A43" s="1" t="s">
        <v>13</v>
      </c>
      <c r="B43" s="1">
        <v>341889</v>
      </c>
      <c r="C43" s="2">
        <v>40199</v>
      </c>
      <c r="D43" s="1"/>
      <c r="E43" s="1"/>
      <c r="F43" s="15">
        <v>419226</v>
      </c>
      <c r="G43" s="1" t="s">
        <v>55</v>
      </c>
      <c r="H43" s="1" t="s">
        <v>37</v>
      </c>
    </row>
    <row r="44" spans="1:8" ht="12.75">
      <c r="A44" s="1" t="s">
        <v>13</v>
      </c>
      <c r="B44" s="1">
        <v>341893</v>
      </c>
      <c r="C44" s="2">
        <v>40312</v>
      </c>
      <c r="D44" s="1"/>
      <c r="E44" s="1"/>
      <c r="F44" s="15">
        <v>935144</v>
      </c>
      <c r="G44" s="1" t="s">
        <v>61</v>
      </c>
      <c r="H44" s="1" t="s">
        <v>37</v>
      </c>
    </row>
    <row r="45" spans="1:8" s="7" customFormat="1" ht="12.75">
      <c r="A45" s="1" t="s">
        <v>82</v>
      </c>
      <c r="B45" s="5">
        <v>562842</v>
      </c>
      <c r="C45" s="6">
        <v>40471</v>
      </c>
      <c r="D45" s="5"/>
      <c r="E45" s="5"/>
      <c r="F45" s="13">
        <v>56250</v>
      </c>
      <c r="G45" s="5" t="s">
        <v>77</v>
      </c>
      <c r="H45" s="5" t="s">
        <v>78</v>
      </c>
    </row>
    <row r="46" spans="1:8" ht="12.75">
      <c r="A46" s="1" t="s">
        <v>7</v>
      </c>
      <c r="B46" s="1">
        <v>7982701</v>
      </c>
      <c r="C46" s="2">
        <v>40480</v>
      </c>
      <c r="D46" s="1"/>
      <c r="E46" s="1"/>
      <c r="F46" s="15">
        <v>2898279</v>
      </c>
      <c r="G46" s="1" t="s">
        <v>77</v>
      </c>
      <c r="H46" s="1" t="s">
        <v>78</v>
      </c>
    </row>
    <row r="47" spans="1:8" ht="12.75">
      <c r="A47" s="1" t="s">
        <v>7</v>
      </c>
      <c r="B47" s="1">
        <v>7982704</v>
      </c>
      <c r="C47" s="2">
        <v>40529</v>
      </c>
      <c r="D47" s="1"/>
      <c r="E47" s="1"/>
      <c r="F47" s="15">
        <v>575000</v>
      </c>
      <c r="G47" s="1" t="s">
        <v>85</v>
      </c>
      <c r="H47" s="1" t="s">
        <v>86</v>
      </c>
    </row>
    <row r="48" spans="1:8" ht="12.75">
      <c r="A48" s="1" t="s">
        <v>7</v>
      </c>
      <c r="B48" s="1">
        <v>7982703</v>
      </c>
      <c r="C48" s="2">
        <v>40508</v>
      </c>
      <c r="D48" s="1"/>
      <c r="E48" s="1"/>
      <c r="F48" s="15">
        <v>1148945</v>
      </c>
      <c r="G48" s="1" t="s">
        <v>77</v>
      </c>
      <c r="H48" s="1" t="s">
        <v>86</v>
      </c>
    </row>
    <row r="49" spans="1:8" s="7" customFormat="1" ht="12.75">
      <c r="A49" s="5" t="s">
        <v>57</v>
      </c>
      <c r="B49" s="5">
        <v>517680</v>
      </c>
      <c r="C49" s="6">
        <v>39918</v>
      </c>
      <c r="D49" s="5"/>
      <c r="E49" s="5"/>
      <c r="F49" s="13">
        <v>83311</v>
      </c>
      <c r="G49" s="5" t="s">
        <v>53</v>
      </c>
      <c r="H49" s="5" t="s">
        <v>37</v>
      </c>
    </row>
    <row r="50" spans="1:8" ht="12.75">
      <c r="A50" s="1" t="s">
        <v>6</v>
      </c>
      <c r="B50" s="1">
        <v>390510</v>
      </c>
      <c r="C50" s="4">
        <v>40394</v>
      </c>
      <c r="D50" s="1"/>
      <c r="E50" s="1"/>
      <c r="F50" s="15">
        <v>21000</v>
      </c>
      <c r="G50" s="1" t="s">
        <v>123</v>
      </c>
      <c r="H50" s="1" t="s">
        <v>100</v>
      </c>
    </row>
    <row r="51" spans="1:8" ht="12.75">
      <c r="A51" s="1" t="s">
        <v>6</v>
      </c>
      <c r="B51" s="1">
        <v>647224</v>
      </c>
      <c r="C51" s="4">
        <v>40227</v>
      </c>
      <c r="D51" s="1"/>
      <c r="E51" s="1"/>
      <c r="F51" s="15">
        <v>65000</v>
      </c>
      <c r="G51" s="1" t="s">
        <v>123</v>
      </c>
      <c r="H51" s="1" t="s">
        <v>100</v>
      </c>
    </row>
    <row r="52" spans="1:8" ht="12.75">
      <c r="A52" s="1" t="s">
        <v>6</v>
      </c>
      <c r="B52" s="1">
        <v>390512</v>
      </c>
      <c r="C52" s="4">
        <v>40213</v>
      </c>
      <c r="D52" s="1"/>
      <c r="E52" s="1"/>
      <c r="F52" s="15">
        <v>30000</v>
      </c>
      <c r="G52" s="1" t="s">
        <v>123</v>
      </c>
      <c r="H52" s="1" t="s">
        <v>100</v>
      </c>
    </row>
    <row r="53" spans="1:8" ht="12.75">
      <c r="A53" s="1" t="s">
        <v>6</v>
      </c>
      <c r="B53" s="1">
        <v>647065</v>
      </c>
      <c r="C53" s="4">
        <v>40198</v>
      </c>
      <c r="D53" s="1"/>
      <c r="E53" s="1"/>
      <c r="F53" s="15">
        <v>46000</v>
      </c>
      <c r="G53" s="1" t="s">
        <v>123</v>
      </c>
      <c r="H53" s="1" t="s">
        <v>100</v>
      </c>
    </row>
    <row r="54" spans="1:8" ht="12.75">
      <c r="A54" s="1" t="s">
        <v>6</v>
      </c>
      <c r="B54" s="1">
        <v>135752</v>
      </c>
      <c r="C54" s="4">
        <v>40296</v>
      </c>
      <c r="D54" s="1"/>
      <c r="E54" s="1"/>
      <c r="F54" s="15">
        <v>50000</v>
      </c>
      <c r="G54" s="1" t="s">
        <v>123</v>
      </c>
      <c r="H54" s="1" t="s">
        <v>100</v>
      </c>
    </row>
    <row r="55" spans="1:8" ht="12.75">
      <c r="A55" s="1" t="s">
        <v>6</v>
      </c>
      <c r="B55" s="1">
        <v>135788</v>
      </c>
      <c r="C55" s="4">
        <v>40305</v>
      </c>
      <c r="D55" s="1"/>
      <c r="E55" s="1"/>
      <c r="F55" s="15">
        <v>60000</v>
      </c>
      <c r="G55" s="1" t="s">
        <v>123</v>
      </c>
      <c r="H55" s="1" t="s">
        <v>100</v>
      </c>
    </row>
    <row r="56" spans="1:8" ht="12.75">
      <c r="A56" s="1" t="s">
        <v>6</v>
      </c>
      <c r="B56" s="1">
        <v>365769</v>
      </c>
      <c r="C56" s="4">
        <v>40386</v>
      </c>
      <c r="D56" s="1"/>
      <c r="E56" s="1"/>
      <c r="F56" s="15">
        <v>42000</v>
      </c>
      <c r="G56" s="1" t="s">
        <v>123</v>
      </c>
      <c r="H56" s="1" t="s">
        <v>100</v>
      </c>
    </row>
    <row r="57" spans="1:8" ht="12.75">
      <c r="A57" s="1" t="s">
        <v>6</v>
      </c>
      <c r="B57" s="1">
        <v>851585</v>
      </c>
      <c r="C57" s="4">
        <v>40421</v>
      </c>
      <c r="D57" s="1"/>
      <c r="E57" s="1"/>
      <c r="F57" s="15">
        <v>157625</v>
      </c>
      <c r="G57" s="1" t="s">
        <v>123</v>
      </c>
      <c r="H57" s="1" t="s">
        <v>100</v>
      </c>
    </row>
    <row r="58" spans="1:8" ht="12.75">
      <c r="A58" s="1" t="s">
        <v>6</v>
      </c>
      <c r="B58" s="1">
        <v>851840</v>
      </c>
      <c r="C58" s="4">
        <v>40456</v>
      </c>
      <c r="D58" s="1"/>
      <c r="E58" s="1"/>
      <c r="F58" s="15">
        <v>27370</v>
      </c>
      <c r="G58" s="1" t="s">
        <v>123</v>
      </c>
      <c r="H58" s="1" t="s">
        <v>100</v>
      </c>
    </row>
    <row r="59" spans="1:8" ht="12.75">
      <c r="A59" s="1" t="s">
        <v>6</v>
      </c>
      <c r="B59" s="1">
        <v>851842</v>
      </c>
      <c r="C59" s="4">
        <v>40456</v>
      </c>
      <c r="D59" s="1"/>
      <c r="E59" s="1"/>
      <c r="F59" s="15">
        <v>36540</v>
      </c>
      <c r="G59" s="1" t="s">
        <v>123</v>
      </c>
      <c r="H59" s="1" t="s">
        <v>100</v>
      </c>
    </row>
    <row r="60" spans="1:8" ht="12.75">
      <c r="A60" s="1" t="s">
        <v>6</v>
      </c>
      <c r="B60" s="1">
        <v>851841</v>
      </c>
      <c r="C60" s="4">
        <v>40456</v>
      </c>
      <c r="D60" s="1"/>
      <c r="E60" s="1"/>
      <c r="F60" s="15">
        <v>31120</v>
      </c>
      <c r="G60" s="1" t="s">
        <v>123</v>
      </c>
      <c r="H60" s="1" t="s">
        <v>100</v>
      </c>
    </row>
    <row r="61" spans="1:8" ht="12.75">
      <c r="A61" s="1" t="s">
        <v>19</v>
      </c>
      <c r="B61" s="1">
        <v>1343614</v>
      </c>
      <c r="C61" s="2">
        <v>40504</v>
      </c>
      <c r="D61" s="1"/>
      <c r="E61" s="1"/>
      <c r="F61" s="15">
        <v>15673</v>
      </c>
      <c r="G61" s="1" t="s">
        <v>83</v>
      </c>
      <c r="H61" s="1" t="s">
        <v>37</v>
      </c>
    </row>
    <row r="62" spans="1:8" ht="12.75">
      <c r="A62" s="1" t="s">
        <v>19</v>
      </c>
      <c r="B62" s="1">
        <v>1343625</v>
      </c>
      <c r="C62" s="2">
        <v>40513</v>
      </c>
      <c r="D62" s="1"/>
      <c r="E62" s="1"/>
      <c r="F62" s="15">
        <v>14670</v>
      </c>
      <c r="G62" s="1" t="s">
        <v>83</v>
      </c>
      <c r="H62" s="1" t="s">
        <v>37</v>
      </c>
    </row>
    <row r="63" spans="1:39" ht="12.75">
      <c r="A63" s="1" t="s">
        <v>19</v>
      </c>
      <c r="B63" s="1"/>
      <c r="C63" s="2">
        <v>40533</v>
      </c>
      <c r="D63" s="1"/>
      <c r="E63" s="1"/>
      <c r="F63" s="15">
        <v>16164</v>
      </c>
      <c r="G63" s="1" t="s">
        <v>83</v>
      </c>
      <c r="H63" s="24" t="s">
        <v>37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1" customFormat="1" ht="12.75">
      <c r="A64" s="1" t="s">
        <v>31</v>
      </c>
      <c r="F64" s="15">
        <v>15680</v>
      </c>
      <c r="G64" s="1" t="s">
        <v>27</v>
      </c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 s="1" customFormat="1" ht="25.5">
      <c r="A65" s="1" t="s">
        <v>34</v>
      </c>
      <c r="F65" s="15">
        <v>168000</v>
      </c>
      <c r="G65" s="16" t="s">
        <v>32</v>
      </c>
      <c r="H65" s="24" t="s">
        <v>33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</row>
    <row r="66" spans="1:39" s="1" customFormat="1" ht="12.75">
      <c r="A66" s="1" t="s">
        <v>41</v>
      </c>
      <c r="F66" s="15">
        <v>10155</v>
      </c>
      <c r="G66" s="1" t="s">
        <v>42</v>
      </c>
      <c r="H66" s="24" t="s">
        <v>37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1:8" ht="12.75">
      <c r="A67" s="1"/>
      <c r="B67" s="1"/>
      <c r="C67" s="2"/>
      <c r="D67" s="1"/>
      <c r="E67" s="1"/>
      <c r="F67" s="17"/>
      <c r="G67" s="1"/>
      <c r="H67" s="1"/>
    </row>
    <row r="68" spans="1:8" ht="12.75">
      <c r="A68" s="1" t="s">
        <v>56</v>
      </c>
      <c r="B68" s="5">
        <v>3019348</v>
      </c>
      <c r="C68" s="6">
        <v>40226</v>
      </c>
      <c r="D68" s="5"/>
      <c r="E68" s="5"/>
      <c r="F68" s="13">
        <v>129623</v>
      </c>
      <c r="G68" s="1" t="s">
        <v>58</v>
      </c>
      <c r="H68" s="1" t="s">
        <v>51</v>
      </c>
    </row>
    <row r="69" spans="1:8" ht="12.75">
      <c r="A69" s="1" t="s">
        <v>18</v>
      </c>
      <c r="B69" s="1">
        <v>90167493</v>
      </c>
      <c r="C69" s="2">
        <v>40480</v>
      </c>
      <c r="D69" s="1"/>
      <c r="E69" s="1"/>
      <c r="F69" s="15">
        <v>122500</v>
      </c>
      <c r="G69" s="1" t="s">
        <v>76</v>
      </c>
      <c r="H69" s="1" t="s">
        <v>51</v>
      </c>
    </row>
    <row r="70" spans="1:8" ht="12.75">
      <c r="A70" s="1" t="s">
        <v>15</v>
      </c>
      <c r="B70" s="3" t="s">
        <v>16</v>
      </c>
      <c r="C70" s="2">
        <v>40444</v>
      </c>
      <c r="D70" s="1"/>
      <c r="E70" s="1"/>
      <c r="F70" s="15">
        <v>1225000</v>
      </c>
      <c r="G70" s="1" t="s">
        <v>73</v>
      </c>
      <c r="H70" s="1" t="s">
        <v>51</v>
      </c>
    </row>
    <row r="71" spans="1:8" ht="12.75">
      <c r="A71" s="1" t="s">
        <v>10</v>
      </c>
      <c r="B71" s="1">
        <v>4699</v>
      </c>
      <c r="C71" s="4">
        <v>40452</v>
      </c>
      <c r="D71" s="1"/>
      <c r="E71" s="1"/>
      <c r="F71" s="15">
        <v>99900</v>
      </c>
      <c r="G71" s="1" t="s">
        <v>50</v>
      </c>
      <c r="H71" s="1" t="s">
        <v>51</v>
      </c>
    </row>
    <row r="72" spans="1:8" ht="12.75">
      <c r="A72" s="1" t="s">
        <v>8</v>
      </c>
      <c r="B72" s="1">
        <v>90258467</v>
      </c>
      <c r="C72" s="2">
        <v>40311</v>
      </c>
      <c r="D72" s="1"/>
      <c r="E72" s="1"/>
      <c r="F72" s="15">
        <v>9800</v>
      </c>
      <c r="G72" s="1" t="s">
        <v>66</v>
      </c>
      <c r="H72" s="1" t="s">
        <v>51</v>
      </c>
    </row>
    <row r="73" spans="1:8" ht="12.75">
      <c r="A73" s="1" t="s">
        <v>24</v>
      </c>
      <c r="B73" s="1">
        <v>321942</v>
      </c>
      <c r="C73" s="2">
        <v>40511</v>
      </c>
      <c r="D73" s="1"/>
      <c r="E73" s="1"/>
      <c r="F73" s="15">
        <v>1725000</v>
      </c>
      <c r="G73" s="1" t="s">
        <v>87</v>
      </c>
      <c r="H73" s="1" t="s">
        <v>51</v>
      </c>
    </row>
    <row r="74" spans="1:8" ht="12.75">
      <c r="A74" s="1" t="s">
        <v>8</v>
      </c>
      <c r="B74" s="1">
        <v>90258463</v>
      </c>
      <c r="C74" s="2">
        <v>40311</v>
      </c>
      <c r="D74" s="1"/>
      <c r="E74" s="1"/>
      <c r="F74" s="15">
        <v>9800</v>
      </c>
      <c r="G74" s="1" t="s">
        <v>64</v>
      </c>
      <c r="H74" s="1" t="s">
        <v>51</v>
      </c>
    </row>
    <row r="75" spans="1:8" ht="12.75">
      <c r="A75" s="1" t="s">
        <v>8</v>
      </c>
      <c r="B75" s="1">
        <v>90258469</v>
      </c>
      <c r="C75" s="2">
        <v>40311</v>
      </c>
      <c r="D75" s="1"/>
      <c r="E75" s="1"/>
      <c r="F75" s="15">
        <v>9800</v>
      </c>
      <c r="G75" s="1" t="s">
        <v>65</v>
      </c>
      <c r="H75" s="1" t="s">
        <v>51</v>
      </c>
    </row>
    <row r="76" spans="1:8" ht="12.75">
      <c r="A76" s="1" t="s">
        <v>8</v>
      </c>
      <c r="B76" s="1">
        <v>90258231</v>
      </c>
      <c r="C76" s="2">
        <v>40308</v>
      </c>
      <c r="D76" s="1"/>
      <c r="E76" s="1"/>
      <c r="F76" s="15">
        <v>5450</v>
      </c>
      <c r="G76" s="1" t="s">
        <v>70</v>
      </c>
      <c r="H76" s="1" t="s">
        <v>51</v>
      </c>
    </row>
    <row r="77" spans="1:8" ht="12.75">
      <c r="A77" s="1" t="s">
        <v>8</v>
      </c>
      <c r="B77" s="1">
        <v>90258232</v>
      </c>
      <c r="C77" s="2">
        <v>40308</v>
      </c>
      <c r="D77" s="1"/>
      <c r="E77" s="1"/>
      <c r="F77" s="15">
        <v>5450</v>
      </c>
      <c r="G77" s="1" t="s">
        <v>71</v>
      </c>
      <c r="H77" s="1" t="s">
        <v>51</v>
      </c>
    </row>
    <row r="78" spans="1:8" ht="12.75">
      <c r="A78" s="1" t="s">
        <v>8</v>
      </c>
      <c r="B78" s="1">
        <v>90258229</v>
      </c>
      <c r="C78" s="2">
        <v>40308</v>
      </c>
      <c r="D78" s="1"/>
      <c r="E78" s="1"/>
      <c r="F78" s="15">
        <v>5450</v>
      </c>
      <c r="G78" s="1" t="s">
        <v>72</v>
      </c>
      <c r="H78" s="1" t="s">
        <v>51</v>
      </c>
    </row>
    <row r="79" spans="1:8" ht="12.75">
      <c r="A79" s="1" t="s">
        <v>20</v>
      </c>
      <c r="B79" s="3" t="s">
        <v>21</v>
      </c>
      <c r="C79" s="2">
        <v>40476</v>
      </c>
      <c r="D79" s="1"/>
      <c r="E79" s="1"/>
      <c r="F79" s="15">
        <v>131250</v>
      </c>
      <c r="G79" s="1" t="s">
        <v>79</v>
      </c>
      <c r="H79" s="1" t="s">
        <v>51</v>
      </c>
    </row>
    <row r="80" spans="1:12" ht="12.75">
      <c r="A80" s="1" t="s">
        <v>22</v>
      </c>
      <c r="B80" s="1">
        <v>5722529</v>
      </c>
      <c r="C80" s="2">
        <v>40503</v>
      </c>
      <c r="D80" s="1"/>
      <c r="E80" s="1"/>
      <c r="F80" s="15">
        <v>62500</v>
      </c>
      <c r="G80" s="1" t="s">
        <v>80</v>
      </c>
      <c r="H80" s="1" t="s">
        <v>51</v>
      </c>
      <c r="L80" s="16"/>
    </row>
    <row r="81" spans="1:8" ht="12.75">
      <c r="A81" s="1" t="s">
        <v>25</v>
      </c>
      <c r="B81" s="1">
        <v>1943</v>
      </c>
      <c r="C81" s="2">
        <v>40512</v>
      </c>
      <c r="D81" s="1"/>
      <c r="E81" s="1"/>
      <c r="F81" s="15">
        <v>157500</v>
      </c>
      <c r="G81" s="1" t="s">
        <v>88</v>
      </c>
      <c r="H81" s="1" t="s">
        <v>51</v>
      </c>
    </row>
    <row r="82" spans="1:8" ht="12.75">
      <c r="A82" s="1" t="s">
        <v>23</v>
      </c>
      <c r="B82" s="1">
        <v>738747</v>
      </c>
      <c r="C82" s="2">
        <v>40477</v>
      </c>
      <c r="D82" s="1"/>
      <c r="E82" s="1"/>
      <c r="F82" s="15">
        <v>125000</v>
      </c>
      <c r="G82" s="1" t="s">
        <v>81</v>
      </c>
      <c r="H82" s="1" t="s">
        <v>51</v>
      </c>
    </row>
    <row r="83" spans="1:8" ht="12.75">
      <c r="A83" s="1" t="s">
        <v>19</v>
      </c>
      <c r="B83" s="1">
        <v>1343634</v>
      </c>
      <c r="C83" s="2">
        <v>40521</v>
      </c>
      <c r="D83" s="1"/>
      <c r="E83" s="1"/>
      <c r="F83" s="15">
        <v>17813</v>
      </c>
      <c r="G83" s="1" t="s">
        <v>84</v>
      </c>
      <c r="H83" s="1" t="s">
        <v>51</v>
      </c>
    </row>
    <row r="84" spans="1:8" ht="12.75">
      <c r="A84" s="1" t="s">
        <v>122</v>
      </c>
      <c r="B84" s="1"/>
      <c r="C84" s="4"/>
      <c r="D84" s="17">
        <f>+F84/1.25</f>
        <v>13573622.4</v>
      </c>
      <c r="E84" s="1"/>
      <c r="F84" s="17">
        <f>SUM(F15:F83)</f>
        <v>16967028</v>
      </c>
      <c r="G84" s="1"/>
      <c r="H84" s="1"/>
    </row>
    <row r="86" spans="1:6" ht="12.75">
      <c r="A86" s="18" t="s">
        <v>126</v>
      </c>
      <c r="B86" s="1"/>
      <c r="C86" s="1"/>
      <c r="D86" s="1"/>
      <c r="E86" s="1"/>
      <c r="F86" s="1"/>
    </row>
    <row r="87" spans="1:6" ht="12.75">
      <c r="A87" s="18"/>
      <c r="B87" s="1"/>
      <c r="C87" s="1"/>
      <c r="D87" s="1" t="s">
        <v>130</v>
      </c>
      <c r="E87" s="1"/>
      <c r="F87" s="1" t="s">
        <v>5</v>
      </c>
    </row>
    <row r="88" spans="1:6" ht="12.75">
      <c r="A88" s="1" t="s">
        <v>124</v>
      </c>
      <c r="B88" s="1"/>
      <c r="C88" s="1"/>
      <c r="D88" s="1">
        <f>+F88</f>
        <v>85330</v>
      </c>
      <c r="E88" s="1"/>
      <c r="F88" s="1">
        <f>1300+2310+1300+5900+9500+2430+2430+2760+3400+2600+800+6000+11600+12000+2000+13000+6000</f>
        <v>85330</v>
      </c>
    </row>
    <row r="89" spans="1:6" ht="12.75">
      <c r="A89" s="1" t="s">
        <v>125</v>
      </c>
      <c r="B89" s="1" t="s">
        <v>102</v>
      </c>
      <c r="C89" s="1"/>
      <c r="D89" s="1">
        <v>2089337</v>
      </c>
      <c r="E89" s="1"/>
      <c r="F89" s="1">
        <v>2456300</v>
      </c>
    </row>
    <row r="90" spans="1:6" ht="12.75">
      <c r="A90" s="1"/>
      <c r="B90" s="1" t="s">
        <v>103</v>
      </c>
      <c r="C90" s="1"/>
      <c r="D90" s="1">
        <v>2048694</v>
      </c>
      <c r="E90" s="1"/>
      <c r="F90" s="1">
        <v>2443500</v>
      </c>
    </row>
    <row r="91" spans="1:6" ht="12.75">
      <c r="A91" s="1"/>
      <c r="B91" s="1" t="s">
        <v>104</v>
      </c>
      <c r="C91" s="1"/>
      <c r="D91" s="1">
        <v>381356</v>
      </c>
      <c r="E91" s="1"/>
      <c r="F91" s="1">
        <v>450000</v>
      </c>
    </row>
    <row r="92" spans="1:6" ht="12.75">
      <c r="A92" s="1"/>
      <c r="B92" s="1" t="s">
        <v>105</v>
      </c>
      <c r="C92" s="1"/>
      <c r="D92" s="1">
        <v>474576</v>
      </c>
      <c r="E92" s="1"/>
      <c r="F92" s="1">
        <v>560000</v>
      </c>
    </row>
    <row r="93" spans="1:6" ht="12.75">
      <c r="A93" s="1"/>
      <c r="B93" s="1" t="s">
        <v>106</v>
      </c>
      <c r="C93" s="1"/>
      <c r="D93" s="1">
        <v>76271</v>
      </c>
      <c r="E93" s="1"/>
      <c r="F93" s="1">
        <v>90000</v>
      </c>
    </row>
    <row r="94" spans="1:6" ht="12.75">
      <c r="A94" s="1"/>
      <c r="B94" s="1" t="s">
        <v>107</v>
      </c>
      <c r="C94" s="1"/>
      <c r="D94" s="1">
        <v>271186</v>
      </c>
      <c r="E94" s="1"/>
      <c r="F94" s="1">
        <v>320000</v>
      </c>
    </row>
    <row r="95" spans="1:6" ht="12.75">
      <c r="A95" s="18" t="s">
        <v>101</v>
      </c>
      <c r="B95" s="18"/>
      <c r="C95" s="18"/>
      <c r="D95" s="17">
        <f>+D88+D89+D90+D91+D92+D93+D94</f>
        <v>5426750</v>
      </c>
      <c r="E95" s="18"/>
      <c r="F95" s="17">
        <f>+F88+F89+F90+F91+F92+F93+F94</f>
        <v>6405130</v>
      </c>
    </row>
    <row r="96" ht="12.75">
      <c r="D96" s="19"/>
    </row>
    <row r="97" ht="12.75">
      <c r="D97" s="8"/>
    </row>
    <row r="98" spans="1:6" ht="12.75">
      <c r="A98" s="18" t="s">
        <v>129</v>
      </c>
      <c r="B98" s="1"/>
      <c r="C98" s="1"/>
      <c r="D98" s="1"/>
      <c r="E98" s="1"/>
      <c r="F98" s="18" t="s">
        <v>3</v>
      </c>
    </row>
    <row r="99" spans="1:6" ht="12.75">
      <c r="A99" s="9" t="s">
        <v>108</v>
      </c>
      <c r="C99" s="9"/>
      <c r="D99" s="9"/>
      <c r="E99" s="9"/>
      <c r="F99" s="9">
        <v>292269</v>
      </c>
    </row>
    <row r="100" spans="1:6" ht="12.75">
      <c r="A100" s="1" t="s">
        <v>109</v>
      </c>
      <c r="C100" s="1"/>
      <c r="D100" s="1"/>
      <c r="E100" s="1"/>
      <c r="F100" s="1">
        <v>2422468</v>
      </c>
    </row>
    <row r="101" spans="1:6" ht="12.75">
      <c r="A101" s="1" t="s">
        <v>110</v>
      </c>
      <c r="C101" s="1"/>
      <c r="D101" s="1"/>
      <c r="E101" s="1"/>
      <c r="F101" s="1">
        <v>1967294</v>
      </c>
    </row>
    <row r="102" spans="1:6" ht="12.75">
      <c r="A102" s="1" t="s">
        <v>111</v>
      </c>
      <c r="C102" s="1"/>
      <c r="D102" s="1"/>
      <c r="E102" s="1"/>
      <c r="F102" s="1">
        <v>114984</v>
      </c>
    </row>
    <row r="103" spans="1:6" ht="12.75">
      <c r="A103" s="1" t="s">
        <v>112</v>
      </c>
      <c r="C103" s="1"/>
      <c r="D103" s="1"/>
      <c r="E103" s="1"/>
      <c r="F103" s="1">
        <v>279060</v>
      </c>
    </row>
    <row r="104" spans="1:6" ht="12.75">
      <c r="A104" s="1" t="s">
        <v>113</v>
      </c>
      <c r="C104" s="1"/>
      <c r="D104" s="1"/>
      <c r="E104" s="1"/>
      <c r="F104" s="1">
        <v>763083</v>
      </c>
    </row>
    <row r="105" spans="1:6" ht="12.75">
      <c r="A105" s="1" t="s">
        <v>114</v>
      </c>
      <c r="C105" s="1"/>
      <c r="D105" s="1"/>
      <c r="E105" s="1"/>
      <c r="F105" s="1">
        <v>937576</v>
      </c>
    </row>
    <row r="106" spans="1:6" ht="12.75">
      <c r="A106" s="1" t="s">
        <v>115</v>
      </c>
      <c r="C106" s="1"/>
      <c r="D106" s="1"/>
      <c r="E106" s="1"/>
      <c r="F106" s="1">
        <v>2204800</v>
      </c>
    </row>
    <row r="107" spans="1:6" ht="12.75">
      <c r="A107" s="1" t="s">
        <v>116</v>
      </c>
      <c r="C107" s="1"/>
      <c r="D107" s="1"/>
      <c r="E107" s="1"/>
      <c r="F107" s="1">
        <v>3352774</v>
      </c>
    </row>
    <row r="108" spans="1:6" ht="12.75">
      <c r="A108" s="1" t="s">
        <v>117</v>
      </c>
      <c r="C108" s="1"/>
      <c r="D108" s="1"/>
      <c r="E108" s="1"/>
      <c r="F108" s="1">
        <v>220080</v>
      </c>
    </row>
    <row r="109" spans="1:6" ht="12.75">
      <c r="A109" s="1" t="s">
        <v>118</v>
      </c>
      <c r="C109" s="1"/>
      <c r="D109" s="1"/>
      <c r="E109" s="1"/>
      <c r="F109" s="1">
        <v>2922569</v>
      </c>
    </row>
    <row r="110" spans="1:6" ht="12.75">
      <c r="A110" s="1"/>
      <c r="C110" s="1"/>
      <c r="D110" s="1"/>
      <c r="E110" s="1"/>
      <c r="F110" s="17">
        <f>SUM(F99:F109)</f>
        <v>15476957</v>
      </c>
    </row>
    <row r="111" spans="1:6" ht="12.75">
      <c r="A111" s="1"/>
      <c r="C111" s="1"/>
      <c r="D111" s="1"/>
      <c r="E111" s="1"/>
      <c r="F111" s="1"/>
    </row>
    <row r="112" spans="1:6" ht="12.75">
      <c r="A112" s="1" t="s">
        <v>119</v>
      </c>
      <c r="C112" s="1"/>
      <c r="D112" s="1"/>
      <c r="E112" s="1"/>
      <c r="F112" s="1">
        <v>1525173</v>
      </c>
    </row>
    <row r="113" spans="1:6" ht="12.75">
      <c r="A113" s="1" t="s">
        <v>120</v>
      </c>
      <c r="C113" s="1"/>
      <c r="D113" s="1"/>
      <c r="E113" s="1"/>
      <c r="F113" s="1">
        <f>2285361+2415917</f>
        <v>4701278</v>
      </c>
    </row>
    <row r="114" spans="1:6" ht="12.75">
      <c r="A114" s="27" t="s">
        <v>101</v>
      </c>
      <c r="C114" s="27"/>
      <c r="D114" s="27"/>
      <c r="E114" s="27"/>
      <c r="F114" s="28">
        <f>+F112+F113</f>
        <v>6226451</v>
      </c>
    </row>
    <row r="115" spans="1:6" ht="12.75">
      <c r="A115" s="25"/>
      <c r="B115" s="25"/>
      <c r="C115" s="25"/>
      <c r="D115" s="25"/>
      <c r="E115" s="25"/>
      <c r="F115" s="29"/>
    </row>
    <row r="116" spans="1:6" ht="13.5" thickBot="1">
      <c r="A116" s="25"/>
      <c r="B116" s="25"/>
      <c r="C116" s="25"/>
      <c r="D116" s="25"/>
      <c r="E116" s="25"/>
      <c r="F116" s="25"/>
    </row>
    <row r="117" spans="1:6" ht="16.5" thickBot="1">
      <c r="A117" s="30" t="s">
        <v>132</v>
      </c>
      <c r="B117" s="31"/>
      <c r="C117" s="31"/>
      <c r="D117" s="31"/>
      <c r="E117" s="31"/>
      <c r="F117" s="32">
        <f>+F114+F110+D95+D84+D12</f>
        <v>41086715.6</v>
      </c>
    </row>
    <row r="119" ht="12.75">
      <c r="D119" s="20"/>
    </row>
  </sheetData>
  <mergeCells count="1">
    <mergeCell ref="A1:G1"/>
  </mergeCells>
  <printOptions/>
  <pageMargins left="0.75" right="0.75" top="0.33" bottom="0.7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Racz-Eva</dc:creator>
  <cp:keywords/>
  <dc:description/>
  <cp:lastModifiedBy>CSETE-ZOLTAN</cp:lastModifiedBy>
  <cp:lastPrinted>2011-05-09T13:52:00Z</cp:lastPrinted>
  <dcterms:created xsi:type="dcterms:W3CDTF">2011-04-26T06:09:08Z</dcterms:created>
  <dcterms:modified xsi:type="dcterms:W3CDTF">2011-05-09T13:58:45Z</dcterms:modified>
  <cp:category/>
  <cp:version/>
  <cp:contentType/>
  <cp:contentStatus/>
</cp:coreProperties>
</file>