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80" yWindow="225" windowWidth="11250" windowHeight="11700" tabRatio="922" activeTab="1"/>
  </bookViews>
  <sheets>
    <sheet name="Főösszesítő" sheetId="1" r:id="rId1"/>
    <sheet name="Nyílászáró csere " sheetId="3" r:id="rId2"/>
  </sheets>
  <definedNames>
    <definedName name="_xlnm.Print_Area" localSheetId="0">Főösszesítő!$A$1:$D$21</definedName>
    <definedName name="_xlnm.Print_Area" localSheetId="1">'Nyílászáró csere '!$A$1:$J$45</definedName>
  </definedNames>
  <calcPr calcId="125725"/>
</workbook>
</file>

<file path=xl/calcChain.xml><?xml version="1.0" encoding="utf-8"?>
<calcChain xmlns="http://schemas.openxmlformats.org/spreadsheetml/2006/main">
  <c r="B17" i="1"/>
  <c r="H40" i="3"/>
  <c r="G40"/>
  <c r="H39"/>
  <c r="G39"/>
  <c r="H38"/>
  <c r="G38"/>
  <c r="H37"/>
  <c r="G37"/>
  <c r="H24" l="1"/>
  <c r="G24"/>
  <c r="H34"/>
  <c r="G34"/>
  <c r="B9" i="1"/>
  <c r="H23" i="3"/>
  <c r="G23"/>
  <c r="H33"/>
  <c r="G33"/>
  <c r="H41"/>
  <c r="G41"/>
  <c r="H36"/>
  <c r="G36"/>
  <c r="H32"/>
  <c r="G32"/>
  <c r="H22"/>
  <c r="G22"/>
  <c r="J35" l="1"/>
  <c r="D17" i="1" s="1"/>
  <c r="D18" s="1"/>
  <c r="D26" s="1"/>
  <c r="I35" i="3"/>
  <c r="C17" i="1" s="1"/>
  <c r="C18" s="1"/>
  <c r="H21" i="3"/>
  <c r="G21"/>
  <c r="H13"/>
  <c r="G13"/>
  <c r="C26" i="1" l="1"/>
  <c r="C19"/>
  <c r="C20" s="1"/>
  <c r="C21" s="1"/>
  <c r="H26" i="3"/>
  <c r="G26"/>
  <c r="H9" l="1"/>
  <c r="G9"/>
  <c r="H20"/>
  <c r="H14" l="1"/>
  <c r="G14"/>
  <c r="H12"/>
  <c r="G12"/>
  <c r="H8"/>
  <c r="G8"/>
  <c r="H6"/>
  <c r="G6"/>
  <c r="H7"/>
  <c r="G7"/>
  <c r="G20" l="1"/>
  <c r="B8" i="1" l="1"/>
  <c r="B7"/>
  <c r="B6"/>
  <c r="H31" i="3"/>
  <c r="G31"/>
  <c r="H30"/>
  <c r="G30"/>
  <c r="H27"/>
  <c r="J25" s="1"/>
  <c r="G27"/>
  <c r="I25" s="1"/>
  <c r="H19"/>
  <c r="G19"/>
  <c r="H18"/>
  <c r="G18"/>
  <c r="H17"/>
  <c r="G17"/>
  <c r="H16"/>
  <c r="G16"/>
  <c r="H11"/>
  <c r="J10" s="1"/>
  <c r="G11"/>
  <c r="I10" s="1"/>
  <c r="I15" l="1"/>
  <c r="J15"/>
  <c r="D7" i="1" s="1"/>
  <c r="C7"/>
  <c r="C8"/>
  <c r="D8"/>
  <c r="C6"/>
  <c r="D6"/>
  <c r="H29" i="3" l="1"/>
  <c r="J28" s="1"/>
  <c r="G29"/>
  <c r="H5"/>
  <c r="J4" s="1"/>
  <c r="G5"/>
  <c r="I4" s="1"/>
  <c r="B5" i="1"/>
  <c r="I28" i="3" l="1"/>
  <c r="I42" s="1"/>
  <c r="J42"/>
  <c r="C5" i="1"/>
  <c r="D5"/>
  <c r="C9" l="1"/>
  <c r="C10" s="1"/>
  <c r="C25" s="1"/>
  <c r="C27" s="1"/>
  <c r="D9"/>
  <c r="D10" s="1"/>
  <c r="D25" s="1"/>
  <c r="D27" s="1"/>
  <c r="C28" l="1"/>
  <c r="C29" s="1"/>
  <c r="C30" s="1"/>
  <c r="C11"/>
  <c r="C12" s="1"/>
  <c r="C13" s="1"/>
  <c r="I43" i="3"/>
  <c r="I44" s="1"/>
  <c r="I45" s="1"/>
</calcChain>
</file>

<file path=xl/sharedStrings.xml><?xml version="1.0" encoding="utf-8"?>
<sst xmlns="http://schemas.openxmlformats.org/spreadsheetml/2006/main" count="148" uniqueCount="73">
  <si>
    <t>FŐÖSSZESÍTŐ</t>
  </si>
  <si>
    <t>Szakág</t>
  </si>
  <si>
    <t>Munkanem megnevezése</t>
  </si>
  <si>
    <t>Anyag összege</t>
  </si>
  <si>
    <t>Díj összege</t>
  </si>
  <si>
    <t>ÉPÍTÉSZET</t>
  </si>
  <si>
    <t>NYÍLÁSZÁRÓ CSERE</t>
  </si>
  <si>
    <t>Összesen (nettó)</t>
  </si>
  <si>
    <t>27% Áfa</t>
  </si>
  <si>
    <t>Mindösszesen (bruttó)</t>
  </si>
  <si>
    <t>T.</t>
  </si>
  <si>
    <t>Megnevezés</t>
  </si>
  <si>
    <t>Menny</t>
  </si>
  <si>
    <t>Me</t>
  </si>
  <si>
    <t>Anyag</t>
  </si>
  <si>
    <t>Díj</t>
  </si>
  <si>
    <t>Össz anyag</t>
  </si>
  <si>
    <t>Össz díj</t>
  </si>
  <si>
    <t>ANYAG Ö.</t>
  </si>
  <si>
    <t>1.</t>
  </si>
  <si>
    <t>2.</t>
  </si>
  <si>
    <t>3.</t>
  </si>
  <si>
    <t>4.</t>
  </si>
  <si>
    <t>5.</t>
  </si>
  <si>
    <t>6.</t>
  </si>
  <si>
    <t>Nyílászáró csere</t>
  </si>
  <si>
    <t>db</t>
  </si>
  <si>
    <t>DÍJ Ö.</t>
  </si>
  <si>
    <t>m2</t>
  </si>
  <si>
    <t>ABLAK</t>
  </si>
  <si>
    <t>PÁRKÁNYZAT</t>
  </si>
  <si>
    <t>m</t>
  </si>
  <si>
    <t>ABLAKCSERE JÁRULÉKOS KÖLTSÉGEI</t>
  </si>
  <si>
    <t>Fa szerkezetek bontása</t>
  </si>
  <si>
    <t>Kibontott szerkezetek elszállítása, lerakása, lerakóhelyi díjjal együtt</t>
  </si>
  <si>
    <t>AJTÓ</t>
  </si>
  <si>
    <t>belső fa könyöklők bontása</t>
  </si>
  <si>
    <t>horganyzott acél ablakpárkány bontása</t>
  </si>
  <si>
    <t>Fa  ablakszerkezetek bontása</t>
  </si>
  <si>
    <t>AJTÓCSERE JÁRULÉKOS KÖLTSÉGEI</t>
  </si>
  <si>
    <t>7.</t>
  </si>
  <si>
    <t>8.</t>
  </si>
  <si>
    <t>9.</t>
  </si>
  <si>
    <t>ablakok meglévő rácsainak bontása</t>
  </si>
  <si>
    <t>ajtók meglévő rácsainak bontása</t>
  </si>
  <si>
    <t>NEM ELSZÁMOLHATÓ KÖLTSÉGEK</t>
  </si>
  <si>
    <t xml:space="preserve">homlokzat javítási munkák a beépítést követően vakolások, festések ,bontáskor adódó sérüléseknél 30cm szélességig </t>
  </si>
  <si>
    <t xml:space="preserve">Fecsegő Tipegő Bölcsőde 
1087 Budapest, Százados út 1.
Hrsz: 38837/14
</t>
  </si>
  <si>
    <t xml:space="preserve">Fecsegő Tipegő Bölcsőde 
1087 Budapest, Százados út 1.
Hrsz: 38837/14
</t>
  </si>
  <si>
    <t>68mm Fa szerkezetű ablak csomómentes hossztoldott ragasztott vörös fenyű  profilból, hőszigetelő üvegezéssel 190/198 U=1,15 W/m2K,  meglévő kávába illesztve F1</t>
  </si>
  <si>
    <t>Műanyag ablak több légkamrás,  profilból, hőszigetelő üvegezéssel  190/198 U=1,15 W/m2K,  meglévő kávába illesztve M1</t>
  </si>
  <si>
    <t>Műanyag ablak több légkamrás,  profilból, hőszigetelő üvegezéssel  77/198 U=1,15 W/m2K,  meglévő kávába illesztve M2</t>
  </si>
  <si>
    <t>Műanyag ablak több légkamrás,  profilból, hőszigetelő üvegezéssel  55/55 U=1,15 W/m2K,  meglévő ablak helyére  illesztve M3</t>
  </si>
  <si>
    <t>Könyöklők elhelyezése fából 20mm vtg.  ( szélesség 250mm )</t>
  </si>
  <si>
    <t>Könyöklők elhelyezése műanyag profilból( szélesség: 250 mm )</t>
  </si>
  <si>
    <t>Ablakpárkány egyvízorros kialakítása, 20 cm-es kiterített szélességig, legalább 2cm-es vízorrokkal, 3%-os kifelé lejtéssel, fehér porszórt alu, végzárókkal</t>
  </si>
  <si>
    <t>Ablakpárkány egyvízorros kialakítása, 20 cm-es kiterített szélességig, legalább 2cm-es vízorrokkal, 3%-os kifelé lejtéssel, 0,65mm cinklemezből.</t>
  </si>
  <si>
    <t>Belső ablakkávák vakolatjavítása sarokösszedolgozással 25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</si>
  <si>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35 cm szélességben</t>
  </si>
  <si>
    <t>Belső ablakkávák javítása sarokösszedolgozással 25 cm kiterített szélességig, Austrotherm expert polistirol beragasztással, üvegszövet beágyazással,gletteléssel, csiszolással, hálóerősítéses műanyag élvédelemmel, meglévő vakolattal összedolgozva</t>
  </si>
  <si>
    <t>68mm Fa szerkezetű bejárati ajtó csomómentes hossztoldott ragasztott vörös fenyű  profilból, hőszigetelő üvegezéssel 176/235+185 U=1,15 W/m2K,  meglévő ajtó helyére  illesztve F2 biztonsági zárral MABISZ minősítéssel</t>
  </si>
  <si>
    <t>Belső ajtókávák javítása sarokösszedolgozással 25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</si>
  <si>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35cm szélességben</t>
  </si>
  <si>
    <t>ablak rácsok visszaépítése 190/198cm 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</si>
  <si>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77/198cm 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</si>
  <si>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55/55cm  10/10mm tömör acélpálcás kialakítással 30/30/3 acél zárszelvény kerettel ablak oldal béletfalhoz Fisher bonthatatlan tégla dűbellel rögzítve rácsonként 8db gyárilag felületkezelve antracit színben pórszórt kivitelben</t>
  </si>
  <si>
    <t>ablak rácsok visszaépítése 35/160cm  10/10mm tömör acélpálcás kialakítással 30/30/3 acél zárszelvény kerettel ablak oldal béletfalhoz Fisher bonthatatlan tégla dűbellel rögzítve rácsonként 8db gyárilag felületkezelve antracit színben pórszórt kivitelben</t>
  </si>
  <si>
    <t xml:space="preserve">ajtó nyíló rács visszaépítése80/240cm 10/10mm tömör acélpálcás kialakítással 30/30/3 acél zárszelvény kerettel, tokkal, parapetmagasságban tokosztással ajtó oldal béletfalhoz Fisher bonthatatlan tégla dűbellel rögzítve rácsonként 8db gyárilag felületkezelve antracit színben pórszórt kivitelben zárható kialakítással, zár a rácsszerkezetbe zárfogadó kialakítással, </t>
  </si>
  <si>
    <t>FŐÖSSZESÍTŐ ELSZÁMOLHATÓ KÖLTSÉGEK</t>
  </si>
  <si>
    <t>FŐÖSSZESÍTŐ NEM ELSZÁMOLHATÓ KÖLTSÉGEK</t>
  </si>
  <si>
    <t>ELSZÁMOLHATÓ KÖLTSÉGEK</t>
  </si>
  <si>
    <t>Műanyag bejárati ajtó, 80/240 fehér színben, több légkamrás,  profilból, hőszigetelő üvegezéssel. U=1,1 5W/m2K, meglévő ajtó helyére  illesztve M5 biztonsági zárral MABISZ minősítéssel</t>
  </si>
  <si>
    <t>Műanyag ablak több légkamrás,  profilból, hőszigetelő üvegezéssel  35/160 U=1,15 W/m2K,  meglévő ablak helyére illesztve M4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</si>
</sst>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\ _F_t"/>
    <numFmt numFmtId="165" formatCode="#,##0\ _F_t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99">
    <xf numFmtId="0" fontId="0" fillId="0" borderId="0" xfId="0"/>
    <xf numFmtId="164" fontId="2" fillId="0" borderId="5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2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8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5" fontId="2" fillId="0" borderId="22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4" xfId="1" applyNumberFormat="1" applyFont="1" applyBorder="1" applyAlignment="1">
      <alignment horizontal="center" vertical="center"/>
    </xf>
    <xf numFmtId="3" fontId="4" fillId="0" borderId="25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24" xfId="1" applyFont="1" applyBorder="1" applyAlignment="1">
      <alignment vertical="center" wrapText="1"/>
    </xf>
    <xf numFmtId="3" fontId="4" fillId="0" borderId="25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4" fillId="0" borderId="24" xfId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0" fontId="0" fillId="0" borderId="0" xfId="0" applyFill="1"/>
    <xf numFmtId="3" fontId="3" fillId="0" borderId="35" xfId="1" applyNumberFormat="1" applyFont="1" applyBorder="1" applyAlignment="1">
      <alignment horizontal="center" vertical="center"/>
    </xf>
    <xf numFmtId="3" fontId="5" fillId="0" borderId="36" xfId="1" applyNumberFormat="1" applyFont="1" applyBorder="1" applyAlignment="1">
      <alignment vertical="center"/>
    </xf>
    <xf numFmtId="3" fontId="5" fillId="0" borderId="37" xfId="1" applyNumberFormat="1" applyFont="1" applyBorder="1" applyAlignment="1">
      <alignment vertical="center"/>
    </xf>
    <xf numFmtId="3" fontId="3" fillId="0" borderId="24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3" fillId="0" borderId="38" xfId="1" applyFont="1" applyBorder="1" applyAlignment="1">
      <alignment vertical="center"/>
    </xf>
    <xf numFmtId="164" fontId="2" fillId="0" borderId="8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left" vertical="center"/>
    </xf>
    <xf numFmtId="3" fontId="2" fillId="0" borderId="24" xfId="1" applyNumberFormat="1" applyFont="1" applyBorder="1" applyAlignment="1">
      <alignment horizontal="left" vertical="center"/>
    </xf>
    <xf numFmtId="3" fontId="2" fillId="0" borderId="29" xfId="1" applyNumberFormat="1" applyFont="1" applyBorder="1" applyAlignment="1">
      <alignment horizontal="left" vertical="center"/>
    </xf>
    <xf numFmtId="3" fontId="2" fillId="0" borderId="30" xfId="1" applyNumberFormat="1" applyFont="1" applyBorder="1" applyAlignment="1">
      <alignment horizontal="left" vertical="center"/>
    </xf>
    <xf numFmtId="3" fontId="2" fillId="0" borderId="31" xfId="1" applyNumberFormat="1" applyFont="1" applyBorder="1" applyAlignment="1">
      <alignment horizontal="left" vertical="center"/>
    </xf>
    <xf numFmtId="3" fontId="2" fillId="0" borderId="32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3" fontId="2" fillId="0" borderId="11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</cellXfs>
  <cellStyles count="10">
    <cellStyle name="Normál" xfId="0" builtinId="0"/>
    <cellStyle name="Normál 2" xfId="2"/>
    <cellStyle name="Normál 2 2" xfId="8"/>
    <cellStyle name="Normál 3" xfId="3"/>
    <cellStyle name="Normál 4" xfId="1"/>
    <cellStyle name="Normál 4 2" xfId="7"/>
    <cellStyle name="Normál 4 2 2 2 2" xfId="9"/>
    <cellStyle name="Normál 4 2 3" xfId="6"/>
    <cellStyle name="Normál 4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30"/>
  <sheetViews>
    <sheetView showGridLines="0" zoomScaleSheetLayoutView="100" workbookViewId="0">
      <pane ySplit="3" topLeftCell="A4" activePane="bottomLeft" state="frozen"/>
      <selection pane="bottomLeft" activeCell="D27" sqref="D27"/>
    </sheetView>
  </sheetViews>
  <sheetFormatPr defaultRowHeight="15"/>
  <cols>
    <col min="1" max="1" width="21.28515625" bestFit="1" customWidth="1"/>
    <col min="2" max="2" width="39.140625" bestFit="1" customWidth="1"/>
    <col min="3" max="3" width="13.85546875" customWidth="1"/>
    <col min="4" max="4" width="12.5703125" bestFit="1" customWidth="1"/>
    <col min="6" max="6" width="10.28515625" bestFit="1" customWidth="1"/>
    <col min="242" max="242" width="4.28515625" customWidth="1"/>
    <col min="243" max="243" width="38.140625" customWidth="1"/>
    <col min="244" max="244" width="7.85546875" customWidth="1"/>
    <col min="245" max="245" width="3.7109375" bestFit="1" customWidth="1"/>
    <col min="246" max="246" width="9.5703125" bestFit="1" customWidth="1"/>
    <col min="247" max="247" width="8.5703125" bestFit="1" customWidth="1"/>
    <col min="248" max="248" width="11.42578125" bestFit="1" customWidth="1"/>
    <col min="249" max="249" width="11" bestFit="1" customWidth="1"/>
    <col min="498" max="498" width="4.28515625" customWidth="1"/>
    <col min="499" max="499" width="38.140625" customWidth="1"/>
    <col min="500" max="500" width="7.85546875" customWidth="1"/>
    <col min="501" max="501" width="3.7109375" bestFit="1" customWidth="1"/>
    <col min="502" max="502" width="9.5703125" bestFit="1" customWidth="1"/>
    <col min="503" max="503" width="8.5703125" bestFit="1" customWidth="1"/>
    <col min="504" max="504" width="11.42578125" bestFit="1" customWidth="1"/>
    <col min="505" max="505" width="11" bestFit="1" customWidth="1"/>
    <col min="754" max="754" width="4.28515625" customWidth="1"/>
    <col min="755" max="755" width="38.140625" customWidth="1"/>
    <col min="756" max="756" width="7.85546875" customWidth="1"/>
    <col min="757" max="757" width="3.7109375" bestFit="1" customWidth="1"/>
    <col min="758" max="758" width="9.5703125" bestFit="1" customWidth="1"/>
    <col min="759" max="759" width="8.5703125" bestFit="1" customWidth="1"/>
    <col min="760" max="760" width="11.42578125" bestFit="1" customWidth="1"/>
    <col min="761" max="761" width="11" bestFit="1" customWidth="1"/>
    <col min="1010" max="1010" width="4.28515625" customWidth="1"/>
    <col min="1011" max="1011" width="38.140625" customWidth="1"/>
    <col min="1012" max="1012" width="7.85546875" customWidth="1"/>
    <col min="1013" max="1013" width="3.7109375" bestFit="1" customWidth="1"/>
    <col min="1014" max="1014" width="9.5703125" bestFit="1" customWidth="1"/>
    <col min="1015" max="1015" width="8.5703125" bestFit="1" customWidth="1"/>
    <col min="1016" max="1016" width="11.42578125" bestFit="1" customWidth="1"/>
    <col min="1017" max="1017" width="11" bestFit="1" customWidth="1"/>
    <col min="1266" max="1266" width="4.28515625" customWidth="1"/>
    <col min="1267" max="1267" width="38.140625" customWidth="1"/>
    <col min="1268" max="1268" width="7.85546875" customWidth="1"/>
    <col min="1269" max="1269" width="3.7109375" bestFit="1" customWidth="1"/>
    <col min="1270" max="1270" width="9.5703125" bestFit="1" customWidth="1"/>
    <col min="1271" max="1271" width="8.5703125" bestFit="1" customWidth="1"/>
    <col min="1272" max="1272" width="11.42578125" bestFit="1" customWidth="1"/>
    <col min="1273" max="1273" width="11" bestFit="1" customWidth="1"/>
    <col min="1522" max="1522" width="4.28515625" customWidth="1"/>
    <col min="1523" max="1523" width="38.140625" customWidth="1"/>
    <col min="1524" max="1524" width="7.85546875" customWidth="1"/>
    <col min="1525" max="1525" width="3.7109375" bestFit="1" customWidth="1"/>
    <col min="1526" max="1526" width="9.5703125" bestFit="1" customWidth="1"/>
    <col min="1527" max="1527" width="8.5703125" bestFit="1" customWidth="1"/>
    <col min="1528" max="1528" width="11.42578125" bestFit="1" customWidth="1"/>
    <col min="1529" max="1529" width="11" bestFit="1" customWidth="1"/>
    <col min="1778" max="1778" width="4.28515625" customWidth="1"/>
    <col min="1779" max="1779" width="38.140625" customWidth="1"/>
    <col min="1780" max="1780" width="7.85546875" customWidth="1"/>
    <col min="1781" max="1781" width="3.7109375" bestFit="1" customWidth="1"/>
    <col min="1782" max="1782" width="9.5703125" bestFit="1" customWidth="1"/>
    <col min="1783" max="1783" width="8.5703125" bestFit="1" customWidth="1"/>
    <col min="1784" max="1784" width="11.42578125" bestFit="1" customWidth="1"/>
    <col min="1785" max="1785" width="11" bestFit="1" customWidth="1"/>
    <col min="2034" max="2034" width="4.28515625" customWidth="1"/>
    <col min="2035" max="2035" width="38.140625" customWidth="1"/>
    <col min="2036" max="2036" width="7.85546875" customWidth="1"/>
    <col min="2037" max="2037" width="3.7109375" bestFit="1" customWidth="1"/>
    <col min="2038" max="2038" width="9.5703125" bestFit="1" customWidth="1"/>
    <col min="2039" max="2039" width="8.5703125" bestFit="1" customWidth="1"/>
    <col min="2040" max="2040" width="11.42578125" bestFit="1" customWidth="1"/>
    <col min="2041" max="2041" width="11" bestFit="1" customWidth="1"/>
    <col min="2290" max="2290" width="4.28515625" customWidth="1"/>
    <col min="2291" max="2291" width="38.140625" customWidth="1"/>
    <col min="2292" max="2292" width="7.85546875" customWidth="1"/>
    <col min="2293" max="2293" width="3.7109375" bestFit="1" customWidth="1"/>
    <col min="2294" max="2294" width="9.5703125" bestFit="1" customWidth="1"/>
    <col min="2295" max="2295" width="8.5703125" bestFit="1" customWidth="1"/>
    <col min="2296" max="2296" width="11.42578125" bestFit="1" customWidth="1"/>
    <col min="2297" max="2297" width="11" bestFit="1" customWidth="1"/>
    <col min="2546" max="2546" width="4.28515625" customWidth="1"/>
    <col min="2547" max="2547" width="38.140625" customWidth="1"/>
    <col min="2548" max="2548" width="7.85546875" customWidth="1"/>
    <col min="2549" max="2549" width="3.7109375" bestFit="1" customWidth="1"/>
    <col min="2550" max="2550" width="9.5703125" bestFit="1" customWidth="1"/>
    <col min="2551" max="2551" width="8.5703125" bestFit="1" customWidth="1"/>
    <col min="2552" max="2552" width="11.42578125" bestFit="1" customWidth="1"/>
    <col min="2553" max="2553" width="11" bestFit="1" customWidth="1"/>
    <col min="2802" max="2802" width="4.28515625" customWidth="1"/>
    <col min="2803" max="2803" width="38.140625" customWidth="1"/>
    <col min="2804" max="2804" width="7.85546875" customWidth="1"/>
    <col min="2805" max="2805" width="3.7109375" bestFit="1" customWidth="1"/>
    <col min="2806" max="2806" width="9.5703125" bestFit="1" customWidth="1"/>
    <col min="2807" max="2807" width="8.5703125" bestFit="1" customWidth="1"/>
    <col min="2808" max="2808" width="11.42578125" bestFit="1" customWidth="1"/>
    <col min="2809" max="2809" width="11" bestFit="1" customWidth="1"/>
    <col min="3058" max="3058" width="4.28515625" customWidth="1"/>
    <col min="3059" max="3059" width="38.140625" customWidth="1"/>
    <col min="3060" max="3060" width="7.85546875" customWidth="1"/>
    <col min="3061" max="3061" width="3.7109375" bestFit="1" customWidth="1"/>
    <col min="3062" max="3062" width="9.5703125" bestFit="1" customWidth="1"/>
    <col min="3063" max="3063" width="8.5703125" bestFit="1" customWidth="1"/>
    <col min="3064" max="3064" width="11.42578125" bestFit="1" customWidth="1"/>
    <col min="3065" max="3065" width="11" bestFit="1" customWidth="1"/>
    <col min="3314" max="3314" width="4.28515625" customWidth="1"/>
    <col min="3315" max="3315" width="38.140625" customWidth="1"/>
    <col min="3316" max="3316" width="7.85546875" customWidth="1"/>
    <col min="3317" max="3317" width="3.7109375" bestFit="1" customWidth="1"/>
    <col min="3318" max="3318" width="9.5703125" bestFit="1" customWidth="1"/>
    <col min="3319" max="3319" width="8.5703125" bestFit="1" customWidth="1"/>
    <col min="3320" max="3320" width="11.42578125" bestFit="1" customWidth="1"/>
    <col min="3321" max="3321" width="11" bestFit="1" customWidth="1"/>
    <col min="3570" max="3570" width="4.28515625" customWidth="1"/>
    <col min="3571" max="3571" width="38.140625" customWidth="1"/>
    <col min="3572" max="3572" width="7.85546875" customWidth="1"/>
    <col min="3573" max="3573" width="3.7109375" bestFit="1" customWidth="1"/>
    <col min="3574" max="3574" width="9.5703125" bestFit="1" customWidth="1"/>
    <col min="3575" max="3575" width="8.5703125" bestFit="1" customWidth="1"/>
    <col min="3576" max="3576" width="11.42578125" bestFit="1" customWidth="1"/>
    <col min="3577" max="3577" width="11" bestFit="1" customWidth="1"/>
    <col min="3826" max="3826" width="4.28515625" customWidth="1"/>
    <col min="3827" max="3827" width="38.140625" customWidth="1"/>
    <col min="3828" max="3828" width="7.85546875" customWidth="1"/>
    <col min="3829" max="3829" width="3.7109375" bestFit="1" customWidth="1"/>
    <col min="3830" max="3830" width="9.5703125" bestFit="1" customWidth="1"/>
    <col min="3831" max="3831" width="8.5703125" bestFit="1" customWidth="1"/>
    <col min="3832" max="3832" width="11.42578125" bestFit="1" customWidth="1"/>
    <col min="3833" max="3833" width="11" bestFit="1" customWidth="1"/>
    <col min="4082" max="4082" width="4.28515625" customWidth="1"/>
    <col min="4083" max="4083" width="38.140625" customWidth="1"/>
    <col min="4084" max="4084" width="7.85546875" customWidth="1"/>
    <col min="4085" max="4085" width="3.7109375" bestFit="1" customWidth="1"/>
    <col min="4086" max="4086" width="9.5703125" bestFit="1" customWidth="1"/>
    <col min="4087" max="4087" width="8.5703125" bestFit="1" customWidth="1"/>
    <col min="4088" max="4088" width="11.42578125" bestFit="1" customWidth="1"/>
    <col min="4089" max="4089" width="11" bestFit="1" customWidth="1"/>
    <col min="4338" max="4338" width="4.28515625" customWidth="1"/>
    <col min="4339" max="4339" width="38.140625" customWidth="1"/>
    <col min="4340" max="4340" width="7.85546875" customWidth="1"/>
    <col min="4341" max="4341" width="3.7109375" bestFit="1" customWidth="1"/>
    <col min="4342" max="4342" width="9.5703125" bestFit="1" customWidth="1"/>
    <col min="4343" max="4343" width="8.5703125" bestFit="1" customWidth="1"/>
    <col min="4344" max="4344" width="11.42578125" bestFit="1" customWidth="1"/>
    <col min="4345" max="4345" width="11" bestFit="1" customWidth="1"/>
    <col min="4594" max="4594" width="4.28515625" customWidth="1"/>
    <col min="4595" max="4595" width="38.140625" customWidth="1"/>
    <col min="4596" max="4596" width="7.85546875" customWidth="1"/>
    <col min="4597" max="4597" width="3.7109375" bestFit="1" customWidth="1"/>
    <col min="4598" max="4598" width="9.5703125" bestFit="1" customWidth="1"/>
    <col min="4599" max="4599" width="8.5703125" bestFit="1" customWidth="1"/>
    <col min="4600" max="4600" width="11.42578125" bestFit="1" customWidth="1"/>
    <col min="4601" max="4601" width="11" bestFit="1" customWidth="1"/>
    <col min="4850" max="4850" width="4.28515625" customWidth="1"/>
    <col min="4851" max="4851" width="38.140625" customWidth="1"/>
    <col min="4852" max="4852" width="7.85546875" customWidth="1"/>
    <col min="4853" max="4853" width="3.7109375" bestFit="1" customWidth="1"/>
    <col min="4854" max="4854" width="9.5703125" bestFit="1" customWidth="1"/>
    <col min="4855" max="4855" width="8.5703125" bestFit="1" customWidth="1"/>
    <col min="4856" max="4856" width="11.42578125" bestFit="1" customWidth="1"/>
    <col min="4857" max="4857" width="11" bestFit="1" customWidth="1"/>
    <col min="5106" max="5106" width="4.28515625" customWidth="1"/>
    <col min="5107" max="5107" width="38.140625" customWidth="1"/>
    <col min="5108" max="5108" width="7.85546875" customWidth="1"/>
    <col min="5109" max="5109" width="3.7109375" bestFit="1" customWidth="1"/>
    <col min="5110" max="5110" width="9.5703125" bestFit="1" customWidth="1"/>
    <col min="5111" max="5111" width="8.5703125" bestFit="1" customWidth="1"/>
    <col min="5112" max="5112" width="11.42578125" bestFit="1" customWidth="1"/>
    <col min="5113" max="5113" width="11" bestFit="1" customWidth="1"/>
    <col min="5362" max="5362" width="4.28515625" customWidth="1"/>
    <col min="5363" max="5363" width="38.140625" customWidth="1"/>
    <col min="5364" max="5364" width="7.85546875" customWidth="1"/>
    <col min="5365" max="5365" width="3.7109375" bestFit="1" customWidth="1"/>
    <col min="5366" max="5366" width="9.5703125" bestFit="1" customWidth="1"/>
    <col min="5367" max="5367" width="8.5703125" bestFit="1" customWidth="1"/>
    <col min="5368" max="5368" width="11.42578125" bestFit="1" customWidth="1"/>
    <col min="5369" max="5369" width="11" bestFit="1" customWidth="1"/>
    <col min="5618" max="5618" width="4.28515625" customWidth="1"/>
    <col min="5619" max="5619" width="38.140625" customWidth="1"/>
    <col min="5620" max="5620" width="7.85546875" customWidth="1"/>
    <col min="5621" max="5621" width="3.7109375" bestFit="1" customWidth="1"/>
    <col min="5622" max="5622" width="9.5703125" bestFit="1" customWidth="1"/>
    <col min="5623" max="5623" width="8.5703125" bestFit="1" customWidth="1"/>
    <col min="5624" max="5624" width="11.42578125" bestFit="1" customWidth="1"/>
    <col min="5625" max="5625" width="11" bestFit="1" customWidth="1"/>
    <col min="5874" max="5874" width="4.28515625" customWidth="1"/>
    <col min="5875" max="5875" width="38.140625" customWidth="1"/>
    <col min="5876" max="5876" width="7.85546875" customWidth="1"/>
    <col min="5877" max="5877" width="3.7109375" bestFit="1" customWidth="1"/>
    <col min="5878" max="5878" width="9.5703125" bestFit="1" customWidth="1"/>
    <col min="5879" max="5879" width="8.5703125" bestFit="1" customWidth="1"/>
    <col min="5880" max="5880" width="11.42578125" bestFit="1" customWidth="1"/>
    <col min="5881" max="5881" width="11" bestFit="1" customWidth="1"/>
    <col min="6130" max="6130" width="4.28515625" customWidth="1"/>
    <col min="6131" max="6131" width="38.140625" customWidth="1"/>
    <col min="6132" max="6132" width="7.85546875" customWidth="1"/>
    <col min="6133" max="6133" width="3.7109375" bestFit="1" customWidth="1"/>
    <col min="6134" max="6134" width="9.5703125" bestFit="1" customWidth="1"/>
    <col min="6135" max="6135" width="8.5703125" bestFit="1" customWidth="1"/>
    <col min="6136" max="6136" width="11.42578125" bestFit="1" customWidth="1"/>
    <col min="6137" max="6137" width="11" bestFit="1" customWidth="1"/>
    <col min="6386" max="6386" width="4.28515625" customWidth="1"/>
    <col min="6387" max="6387" width="38.140625" customWidth="1"/>
    <col min="6388" max="6388" width="7.85546875" customWidth="1"/>
    <col min="6389" max="6389" width="3.7109375" bestFit="1" customWidth="1"/>
    <col min="6390" max="6390" width="9.5703125" bestFit="1" customWidth="1"/>
    <col min="6391" max="6391" width="8.5703125" bestFit="1" customWidth="1"/>
    <col min="6392" max="6392" width="11.42578125" bestFit="1" customWidth="1"/>
    <col min="6393" max="6393" width="11" bestFit="1" customWidth="1"/>
    <col min="6642" max="6642" width="4.28515625" customWidth="1"/>
    <col min="6643" max="6643" width="38.140625" customWidth="1"/>
    <col min="6644" max="6644" width="7.85546875" customWidth="1"/>
    <col min="6645" max="6645" width="3.7109375" bestFit="1" customWidth="1"/>
    <col min="6646" max="6646" width="9.5703125" bestFit="1" customWidth="1"/>
    <col min="6647" max="6647" width="8.5703125" bestFit="1" customWidth="1"/>
    <col min="6648" max="6648" width="11.42578125" bestFit="1" customWidth="1"/>
    <col min="6649" max="6649" width="11" bestFit="1" customWidth="1"/>
    <col min="6898" max="6898" width="4.28515625" customWidth="1"/>
    <col min="6899" max="6899" width="38.140625" customWidth="1"/>
    <col min="6900" max="6900" width="7.85546875" customWidth="1"/>
    <col min="6901" max="6901" width="3.7109375" bestFit="1" customWidth="1"/>
    <col min="6902" max="6902" width="9.5703125" bestFit="1" customWidth="1"/>
    <col min="6903" max="6903" width="8.5703125" bestFit="1" customWidth="1"/>
    <col min="6904" max="6904" width="11.42578125" bestFit="1" customWidth="1"/>
    <col min="6905" max="6905" width="11" bestFit="1" customWidth="1"/>
    <col min="7154" max="7154" width="4.28515625" customWidth="1"/>
    <col min="7155" max="7155" width="38.140625" customWidth="1"/>
    <col min="7156" max="7156" width="7.85546875" customWidth="1"/>
    <col min="7157" max="7157" width="3.7109375" bestFit="1" customWidth="1"/>
    <col min="7158" max="7158" width="9.5703125" bestFit="1" customWidth="1"/>
    <col min="7159" max="7159" width="8.5703125" bestFit="1" customWidth="1"/>
    <col min="7160" max="7160" width="11.42578125" bestFit="1" customWidth="1"/>
    <col min="7161" max="7161" width="11" bestFit="1" customWidth="1"/>
    <col min="7410" max="7410" width="4.28515625" customWidth="1"/>
    <col min="7411" max="7411" width="38.140625" customWidth="1"/>
    <col min="7412" max="7412" width="7.85546875" customWidth="1"/>
    <col min="7413" max="7413" width="3.7109375" bestFit="1" customWidth="1"/>
    <col min="7414" max="7414" width="9.5703125" bestFit="1" customWidth="1"/>
    <col min="7415" max="7415" width="8.5703125" bestFit="1" customWidth="1"/>
    <col min="7416" max="7416" width="11.42578125" bestFit="1" customWidth="1"/>
    <col min="7417" max="7417" width="11" bestFit="1" customWidth="1"/>
    <col min="7666" max="7666" width="4.28515625" customWidth="1"/>
    <col min="7667" max="7667" width="38.140625" customWidth="1"/>
    <col min="7668" max="7668" width="7.85546875" customWidth="1"/>
    <col min="7669" max="7669" width="3.7109375" bestFit="1" customWidth="1"/>
    <col min="7670" max="7670" width="9.5703125" bestFit="1" customWidth="1"/>
    <col min="7671" max="7671" width="8.5703125" bestFit="1" customWidth="1"/>
    <col min="7672" max="7672" width="11.42578125" bestFit="1" customWidth="1"/>
    <col min="7673" max="7673" width="11" bestFit="1" customWidth="1"/>
    <col min="7922" max="7922" width="4.28515625" customWidth="1"/>
    <col min="7923" max="7923" width="38.140625" customWidth="1"/>
    <col min="7924" max="7924" width="7.85546875" customWidth="1"/>
    <col min="7925" max="7925" width="3.7109375" bestFit="1" customWidth="1"/>
    <col min="7926" max="7926" width="9.5703125" bestFit="1" customWidth="1"/>
    <col min="7927" max="7927" width="8.5703125" bestFit="1" customWidth="1"/>
    <col min="7928" max="7928" width="11.42578125" bestFit="1" customWidth="1"/>
    <col min="7929" max="7929" width="11" bestFit="1" customWidth="1"/>
    <col min="8178" max="8178" width="4.28515625" customWidth="1"/>
    <col min="8179" max="8179" width="38.140625" customWidth="1"/>
    <col min="8180" max="8180" width="7.85546875" customWidth="1"/>
    <col min="8181" max="8181" width="3.7109375" bestFit="1" customWidth="1"/>
    <col min="8182" max="8182" width="9.5703125" bestFit="1" customWidth="1"/>
    <col min="8183" max="8183" width="8.5703125" bestFit="1" customWidth="1"/>
    <col min="8184" max="8184" width="11.42578125" bestFit="1" customWidth="1"/>
    <col min="8185" max="8185" width="11" bestFit="1" customWidth="1"/>
    <col min="8434" max="8434" width="4.28515625" customWidth="1"/>
    <col min="8435" max="8435" width="38.140625" customWidth="1"/>
    <col min="8436" max="8436" width="7.85546875" customWidth="1"/>
    <col min="8437" max="8437" width="3.7109375" bestFit="1" customWidth="1"/>
    <col min="8438" max="8438" width="9.5703125" bestFit="1" customWidth="1"/>
    <col min="8439" max="8439" width="8.5703125" bestFit="1" customWidth="1"/>
    <col min="8440" max="8440" width="11.42578125" bestFit="1" customWidth="1"/>
    <col min="8441" max="8441" width="11" bestFit="1" customWidth="1"/>
    <col min="8690" max="8690" width="4.28515625" customWidth="1"/>
    <col min="8691" max="8691" width="38.140625" customWidth="1"/>
    <col min="8692" max="8692" width="7.85546875" customWidth="1"/>
    <col min="8693" max="8693" width="3.7109375" bestFit="1" customWidth="1"/>
    <col min="8694" max="8694" width="9.5703125" bestFit="1" customWidth="1"/>
    <col min="8695" max="8695" width="8.5703125" bestFit="1" customWidth="1"/>
    <col min="8696" max="8696" width="11.42578125" bestFit="1" customWidth="1"/>
    <col min="8697" max="8697" width="11" bestFit="1" customWidth="1"/>
    <col min="8946" max="8946" width="4.28515625" customWidth="1"/>
    <col min="8947" max="8947" width="38.140625" customWidth="1"/>
    <col min="8948" max="8948" width="7.85546875" customWidth="1"/>
    <col min="8949" max="8949" width="3.7109375" bestFit="1" customWidth="1"/>
    <col min="8950" max="8950" width="9.5703125" bestFit="1" customWidth="1"/>
    <col min="8951" max="8951" width="8.5703125" bestFit="1" customWidth="1"/>
    <col min="8952" max="8952" width="11.42578125" bestFit="1" customWidth="1"/>
    <col min="8953" max="8953" width="11" bestFit="1" customWidth="1"/>
    <col min="9202" max="9202" width="4.28515625" customWidth="1"/>
    <col min="9203" max="9203" width="38.140625" customWidth="1"/>
    <col min="9204" max="9204" width="7.85546875" customWidth="1"/>
    <col min="9205" max="9205" width="3.7109375" bestFit="1" customWidth="1"/>
    <col min="9206" max="9206" width="9.5703125" bestFit="1" customWidth="1"/>
    <col min="9207" max="9207" width="8.5703125" bestFit="1" customWidth="1"/>
    <col min="9208" max="9208" width="11.42578125" bestFit="1" customWidth="1"/>
    <col min="9209" max="9209" width="11" bestFit="1" customWidth="1"/>
    <col min="9458" max="9458" width="4.28515625" customWidth="1"/>
    <col min="9459" max="9459" width="38.140625" customWidth="1"/>
    <col min="9460" max="9460" width="7.85546875" customWidth="1"/>
    <col min="9461" max="9461" width="3.7109375" bestFit="1" customWidth="1"/>
    <col min="9462" max="9462" width="9.5703125" bestFit="1" customWidth="1"/>
    <col min="9463" max="9463" width="8.5703125" bestFit="1" customWidth="1"/>
    <col min="9464" max="9464" width="11.42578125" bestFit="1" customWidth="1"/>
    <col min="9465" max="9465" width="11" bestFit="1" customWidth="1"/>
    <col min="9714" max="9714" width="4.28515625" customWidth="1"/>
    <col min="9715" max="9715" width="38.140625" customWidth="1"/>
    <col min="9716" max="9716" width="7.85546875" customWidth="1"/>
    <col min="9717" max="9717" width="3.7109375" bestFit="1" customWidth="1"/>
    <col min="9718" max="9718" width="9.5703125" bestFit="1" customWidth="1"/>
    <col min="9719" max="9719" width="8.5703125" bestFit="1" customWidth="1"/>
    <col min="9720" max="9720" width="11.42578125" bestFit="1" customWidth="1"/>
    <col min="9721" max="9721" width="11" bestFit="1" customWidth="1"/>
    <col min="9970" max="9970" width="4.28515625" customWidth="1"/>
    <col min="9971" max="9971" width="38.140625" customWidth="1"/>
    <col min="9972" max="9972" width="7.85546875" customWidth="1"/>
    <col min="9973" max="9973" width="3.7109375" bestFit="1" customWidth="1"/>
    <col min="9974" max="9974" width="9.5703125" bestFit="1" customWidth="1"/>
    <col min="9975" max="9975" width="8.5703125" bestFit="1" customWidth="1"/>
    <col min="9976" max="9976" width="11.42578125" bestFit="1" customWidth="1"/>
    <col min="9977" max="9977" width="11" bestFit="1" customWidth="1"/>
    <col min="10226" max="10226" width="4.28515625" customWidth="1"/>
    <col min="10227" max="10227" width="38.140625" customWidth="1"/>
    <col min="10228" max="10228" width="7.85546875" customWidth="1"/>
    <col min="10229" max="10229" width="3.7109375" bestFit="1" customWidth="1"/>
    <col min="10230" max="10230" width="9.5703125" bestFit="1" customWidth="1"/>
    <col min="10231" max="10231" width="8.5703125" bestFit="1" customWidth="1"/>
    <col min="10232" max="10232" width="11.42578125" bestFit="1" customWidth="1"/>
    <col min="10233" max="10233" width="11" bestFit="1" customWidth="1"/>
    <col min="10482" max="10482" width="4.28515625" customWidth="1"/>
    <col min="10483" max="10483" width="38.140625" customWidth="1"/>
    <col min="10484" max="10484" width="7.85546875" customWidth="1"/>
    <col min="10485" max="10485" width="3.7109375" bestFit="1" customWidth="1"/>
    <col min="10486" max="10486" width="9.5703125" bestFit="1" customWidth="1"/>
    <col min="10487" max="10487" width="8.5703125" bestFit="1" customWidth="1"/>
    <col min="10488" max="10488" width="11.42578125" bestFit="1" customWidth="1"/>
    <col min="10489" max="10489" width="11" bestFit="1" customWidth="1"/>
    <col min="10738" max="10738" width="4.28515625" customWidth="1"/>
    <col min="10739" max="10739" width="38.140625" customWidth="1"/>
    <col min="10740" max="10740" width="7.85546875" customWidth="1"/>
    <col min="10741" max="10741" width="3.7109375" bestFit="1" customWidth="1"/>
    <col min="10742" max="10742" width="9.5703125" bestFit="1" customWidth="1"/>
    <col min="10743" max="10743" width="8.5703125" bestFit="1" customWidth="1"/>
    <col min="10744" max="10744" width="11.42578125" bestFit="1" customWidth="1"/>
    <col min="10745" max="10745" width="11" bestFit="1" customWidth="1"/>
    <col min="10994" max="10994" width="4.28515625" customWidth="1"/>
    <col min="10995" max="10995" width="38.140625" customWidth="1"/>
    <col min="10996" max="10996" width="7.85546875" customWidth="1"/>
    <col min="10997" max="10997" width="3.7109375" bestFit="1" customWidth="1"/>
    <col min="10998" max="10998" width="9.5703125" bestFit="1" customWidth="1"/>
    <col min="10999" max="10999" width="8.5703125" bestFit="1" customWidth="1"/>
    <col min="11000" max="11000" width="11.42578125" bestFit="1" customWidth="1"/>
    <col min="11001" max="11001" width="11" bestFit="1" customWidth="1"/>
    <col min="11250" max="11250" width="4.28515625" customWidth="1"/>
    <col min="11251" max="11251" width="38.140625" customWidth="1"/>
    <col min="11252" max="11252" width="7.85546875" customWidth="1"/>
    <col min="11253" max="11253" width="3.7109375" bestFit="1" customWidth="1"/>
    <col min="11254" max="11254" width="9.5703125" bestFit="1" customWidth="1"/>
    <col min="11255" max="11255" width="8.5703125" bestFit="1" customWidth="1"/>
    <col min="11256" max="11256" width="11.42578125" bestFit="1" customWidth="1"/>
    <col min="11257" max="11257" width="11" bestFit="1" customWidth="1"/>
    <col min="11506" max="11506" width="4.28515625" customWidth="1"/>
    <col min="11507" max="11507" width="38.140625" customWidth="1"/>
    <col min="11508" max="11508" width="7.85546875" customWidth="1"/>
    <col min="11509" max="11509" width="3.7109375" bestFit="1" customWidth="1"/>
    <col min="11510" max="11510" width="9.5703125" bestFit="1" customWidth="1"/>
    <col min="11511" max="11511" width="8.5703125" bestFit="1" customWidth="1"/>
    <col min="11512" max="11512" width="11.42578125" bestFit="1" customWidth="1"/>
    <col min="11513" max="11513" width="11" bestFit="1" customWidth="1"/>
    <col min="11762" max="11762" width="4.28515625" customWidth="1"/>
    <col min="11763" max="11763" width="38.140625" customWidth="1"/>
    <col min="11764" max="11764" width="7.85546875" customWidth="1"/>
    <col min="11765" max="11765" width="3.7109375" bestFit="1" customWidth="1"/>
    <col min="11766" max="11766" width="9.5703125" bestFit="1" customWidth="1"/>
    <col min="11767" max="11767" width="8.5703125" bestFit="1" customWidth="1"/>
    <col min="11768" max="11768" width="11.42578125" bestFit="1" customWidth="1"/>
    <col min="11769" max="11769" width="11" bestFit="1" customWidth="1"/>
    <col min="12018" max="12018" width="4.28515625" customWidth="1"/>
    <col min="12019" max="12019" width="38.140625" customWidth="1"/>
    <col min="12020" max="12020" width="7.85546875" customWidth="1"/>
    <col min="12021" max="12021" width="3.7109375" bestFit="1" customWidth="1"/>
    <col min="12022" max="12022" width="9.5703125" bestFit="1" customWidth="1"/>
    <col min="12023" max="12023" width="8.5703125" bestFit="1" customWidth="1"/>
    <col min="12024" max="12024" width="11.42578125" bestFit="1" customWidth="1"/>
    <col min="12025" max="12025" width="11" bestFit="1" customWidth="1"/>
    <col min="12274" max="12274" width="4.28515625" customWidth="1"/>
    <col min="12275" max="12275" width="38.140625" customWidth="1"/>
    <col min="12276" max="12276" width="7.85546875" customWidth="1"/>
    <col min="12277" max="12277" width="3.7109375" bestFit="1" customWidth="1"/>
    <col min="12278" max="12278" width="9.5703125" bestFit="1" customWidth="1"/>
    <col min="12279" max="12279" width="8.5703125" bestFit="1" customWidth="1"/>
    <col min="12280" max="12280" width="11.42578125" bestFit="1" customWidth="1"/>
    <col min="12281" max="12281" width="11" bestFit="1" customWidth="1"/>
    <col min="12530" max="12530" width="4.28515625" customWidth="1"/>
    <col min="12531" max="12531" width="38.140625" customWidth="1"/>
    <col min="12532" max="12532" width="7.85546875" customWidth="1"/>
    <col min="12533" max="12533" width="3.7109375" bestFit="1" customWidth="1"/>
    <col min="12534" max="12534" width="9.5703125" bestFit="1" customWidth="1"/>
    <col min="12535" max="12535" width="8.5703125" bestFit="1" customWidth="1"/>
    <col min="12536" max="12536" width="11.42578125" bestFit="1" customWidth="1"/>
    <col min="12537" max="12537" width="11" bestFit="1" customWidth="1"/>
    <col min="12786" max="12786" width="4.28515625" customWidth="1"/>
    <col min="12787" max="12787" width="38.140625" customWidth="1"/>
    <col min="12788" max="12788" width="7.85546875" customWidth="1"/>
    <col min="12789" max="12789" width="3.7109375" bestFit="1" customWidth="1"/>
    <col min="12790" max="12790" width="9.5703125" bestFit="1" customWidth="1"/>
    <col min="12791" max="12791" width="8.5703125" bestFit="1" customWidth="1"/>
    <col min="12792" max="12792" width="11.42578125" bestFit="1" customWidth="1"/>
    <col min="12793" max="12793" width="11" bestFit="1" customWidth="1"/>
    <col min="13042" max="13042" width="4.28515625" customWidth="1"/>
    <col min="13043" max="13043" width="38.140625" customWidth="1"/>
    <col min="13044" max="13044" width="7.85546875" customWidth="1"/>
    <col min="13045" max="13045" width="3.7109375" bestFit="1" customWidth="1"/>
    <col min="13046" max="13046" width="9.5703125" bestFit="1" customWidth="1"/>
    <col min="13047" max="13047" width="8.5703125" bestFit="1" customWidth="1"/>
    <col min="13048" max="13048" width="11.42578125" bestFit="1" customWidth="1"/>
    <col min="13049" max="13049" width="11" bestFit="1" customWidth="1"/>
    <col min="13298" max="13298" width="4.28515625" customWidth="1"/>
    <col min="13299" max="13299" width="38.140625" customWidth="1"/>
    <col min="13300" max="13300" width="7.85546875" customWidth="1"/>
    <col min="13301" max="13301" width="3.7109375" bestFit="1" customWidth="1"/>
    <col min="13302" max="13302" width="9.5703125" bestFit="1" customWidth="1"/>
    <col min="13303" max="13303" width="8.5703125" bestFit="1" customWidth="1"/>
    <col min="13304" max="13304" width="11.42578125" bestFit="1" customWidth="1"/>
    <col min="13305" max="13305" width="11" bestFit="1" customWidth="1"/>
    <col min="13554" max="13554" width="4.28515625" customWidth="1"/>
    <col min="13555" max="13555" width="38.140625" customWidth="1"/>
    <col min="13556" max="13556" width="7.85546875" customWidth="1"/>
    <col min="13557" max="13557" width="3.7109375" bestFit="1" customWidth="1"/>
    <col min="13558" max="13558" width="9.5703125" bestFit="1" customWidth="1"/>
    <col min="13559" max="13559" width="8.5703125" bestFit="1" customWidth="1"/>
    <col min="13560" max="13560" width="11.42578125" bestFit="1" customWidth="1"/>
    <col min="13561" max="13561" width="11" bestFit="1" customWidth="1"/>
    <col min="13810" max="13810" width="4.28515625" customWidth="1"/>
    <col min="13811" max="13811" width="38.140625" customWidth="1"/>
    <col min="13812" max="13812" width="7.85546875" customWidth="1"/>
    <col min="13813" max="13813" width="3.7109375" bestFit="1" customWidth="1"/>
    <col min="13814" max="13814" width="9.5703125" bestFit="1" customWidth="1"/>
    <col min="13815" max="13815" width="8.5703125" bestFit="1" customWidth="1"/>
    <col min="13816" max="13816" width="11.42578125" bestFit="1" customWidth="1"/>
    <col min="13817" max="13817" width="11" bestFit="1" customWidth="1"/>
    <col min="14066" max="14066" width="4.28515625" customWidth="1"/>
    <col min="14067" max="14067" width="38.140625" customWidth="1"/>
    <col min="14068" max="14068" width="7.85546875" customWidth="1"/>
    <col min="14069" max="14069" width="3.7109375" bestFit="1" customWidth="1"/>
    <col min="14070" max="14070" width="9.5703125" bestFit="1" customWidth="1"/>
    <col min="14071" max="14071" width="8.5703125" bestFit="1" customWidth="1"/>
    <col min="14072" max="14072" width="11.42578125" bestFit="1" customWidth="1"/>
    <col min="14073" max="14073" width="11" bestFit="1" customWidth="1"/>
    <col min="14322" max="14322" width="4.28515625" customWidth="1"/>
    <col min="14323" max="14323" width="38.140625" customWidth="1"/>
    <col min="14324" max="14324" width="7.85546875" customWidth="1"/>
    <col min="14325" max="14325" width="3.7109375" bestFit="1" customWidth="1"/>
    <col min="14326" max="14326" width="9.5703125" bestFit="1" customWidth="1"/>
    <col min="14327" max="14327" width="8.5703125" bestFit="1" customWidth="1"/>
    <col min="14328" max="14328" width="11.42578125" bestFit="1" customWidth="1"/>
    <col min="14329" max="14329" width="11" bestFit="1" customWidth="1"/>
    <col min="14578" max="14578" width="4.28515625" customWidth="1"/>
    <col min="14579" max="14579" width="38.140625" customWidth="1"/>
    <col min="14580" max="14580" width="7.85546875" customWidth="1"/>
    <col min="14581" max="14581" width="3.7109375" bestFit="1" customWidth="1"/>
    <col min="14582" max="14582" width="9.5703125" bestFit="1" customWidth="1"/>
    <col min="14583" max="14583" width="8.5703125" bestFit="1" customWidth="1"/>
    <col min="14584" max="14584" width="11.42578125" bestFit="1" customWidth="1"/>
    <col min="14585" max="14585" width="11" bestFit="1" customWidth="1"/>
    <col min="14834" max="14834" width="4.28515625" customWidth="1"/>
    <col min="14835" max="14835" width="38.140625" customWidth="1"/>
    <col min="14836" max="14836" width="7.85546875" customWidth="1"/>
    <col min="14837" max="14837" width="3.7109375" bestFit="1" customWidth="1"/>
    <col min="14838" max="14838" width="9.5703125" bestFit="1" customWidth="1"/>
    <col min="14839" max="14839" width="8.5703125" bestFit="1" customWidth="1"/>
    <col min="14840" max="14840" width="11.42578125" bestFit="1" customWidth="1"/>
    <col min="14841" max="14841" width="11" bestFit="1" customWidth="1"/>
    <col min="15090" max="15090" width="4.28515625" customWidth="1"/>
    <col min="15091" max="15091" width="38.140625" customWidth="1"/>
    <col min="15092" max="15092" width="7.85546875" customWidth="1"/>
    <col min="15093" max="15093" width="3.7109375" bestFit="1" customWidth="1"/>
    <col min="15094" max="15094" width="9.5703125" bestFit="1" customWidth="1"/>
    <col min="15095" max="15095" width="8.5703125" bestFit="1" customWidth="1"/>
    <col min="15096" max="15096" width="11.42578125" bestFit="1" customWidth="1"/>
    <col min="15097" max="15097" width="11" bestFit="1" customWidth="1"/>
    <col min="15346" max="15346" width="4.28515625" customWidth="1"/>
    <col min="15347" max="15347" width="38.140625" customWidth="1"/>
    <col min="15348" max="15348" width="7.85546875" customWidth="1"/>
    <col min="15349" max="15349" width="3.7109375" bestFit="1" customWidth="1"/>
    <col min="15350" max="15350" width="9.5703125" bestFit="1" customWidth="1"/>
    <col min="15351" max="15351" width="8.5703125" bestFit="1" customWidth="1"/>
    <col min="15352" max="15352" width="11.42578125" bestFit="1" customWidth="1"/>
    <col min="15353" max="15353" width="11" bestFit="1" customWidth="1"/>
    <col min="15602" max="15602" width="4.28515625" customWidth="1"/>
    <col min="15603" max="15603" width="38.140625" customWidth="1"/>
    <col min="15604" max="15604" width="7.85546875" customWidth="1"/>
    <col min="15605" max="15605" width="3.7109375" bestFit="1" customWidth="1"/>
    <col min="15606" max="15606" width="9.5703125" bestFit="1" customWidth="1"/>
    <col min="15607" max="15607" width="8.5703125" bestFit="1" customWidth="1"/>
    <col min="15608" max="15608" width="11.42578125" bestFit="1" customWidth="1"/>
    <col min="15609" max="15609" width="11" bestFit="1" customWidth="1"/>
    <col min="15858" max="15858" width="4.28515625" customWidth="1"/>
    <col min="15859" max="15859" width="38.140625" customWidth="1"/>
    <col min="15860" max="15860" width="7.85546875" customWidth="1"/>
    <col min="15861" max="15861" width="3.7109375" bestFit="1" customWidth="1"/>
    <col min="15862" max="15862" width="9.5703125" bestFit="1" customWidth="1"/>
    <col min="15863" max="15863" width="8.5703125" bestFit="1" customWidth="1"/>
    <col min="15864" max="15864" width="11.42578125" bestFit="1" customWidth="1"/>
    <col min="15865" max="15865" width="11" bestFit="1" customWidth="1"/>
    <col min="16114" max="16114" width="4.28515625" customWidth="1"/>
    <col min="16115" max="16115" width="38.140625" customWidth="1"/>
    <col min="16116" max="16116" width="7.85546875" customWidth="1"/>
    <col min="16117" max="16117" width="3.7109375" bestFit="1" customWidth="1"/>
    <col min="16118" max="16118" width="9.5703125" bestFit="1" customWidth="1"/>
    <col min="16119" max="16119" width="8.5703125" bestFit="1" customWidth="1"/>
    <col min="16120" max="16120" width="11.42578125" bestFit="1" customWidth="1"/>
    <col min="16121" max="16121" width="11" bestFit="1" customWidth="1"/>
  </cols>
  <sheetData>
    <row r="1" spans="1:4" ht="63.75" customHeight="1" thickBot="1">
      <c r="A1" s="71" t="s">
        <v>48</v>
      </c>
      <c r="B1" s="72"/>
      <c r="C1" s="72"/>
      <c r="D1" s="73"/>
    </row>
    <row r="2" spans="1:4" ht="18.75" customHeight="1">
      <c r="A2" s="66" t="s">
        <v>68</v>
      </c>
      <c r="B2" s="66"/>
      <c r="C2" s="66"/>
      <c r="D2" s="66"/>
    </row>
    <row r="3" spans="1:4" ht="15.75" thickBot="1">
      <c r="A3" s="1" t="s">
        <v>1</v>
      </c>
      <c r="B3" s="2" t="s">
        <v>2</v>
      </c>
      <c r="C3" s="3" t="s">
        <v>3</v>
      </c>
      <c r="D3" s="3" t="s">
        <v>4</v>
      </c>
    </row>
    <row r="4" spans="1:4" ht="15" customHeight="1" thickBot="1">
      <c r="A4" s="4" t="s">
        <v>5</v>
      </c>
      <c r="B4" s="5"/>
      <c r="C4" s="6"/>
      <c r="D4" s="6"/>
    </row>
    <row r="5" spans="1:4" ht="15.75" customHeight="1">
      <c r="A5" s="74" t="s">
        <v>6</v>
      </c>
      <c r="B5" s="7" t="str">
        <f>'Nyílászáró csere '!A4</f>
        <v>ABLAK</v>
      </c>
      <c r="C5" s="8">
        <f>'Nyílászáró csere '!I4</f>
        <v>0</v>
      </c>
      <c r="D5" s="8">
        <f>'Nyílászáró csere '!J4</f>
        <v>0</v>
      </c>
    </row>
    <row r="6" spans="1:4" ht="15.75" customHeight="1">
      <c r="A6" s="75"/>
      <c r="B6" s="7" t="str">
        <f>'Nyílászáró csere '!A10</f>
        <v>PÁRKÁNYZAT</v>
      </c>
      <c r="C6" s="8">
        <f>'Nyílászáró csere '!I10</f>
        <v>0</v>
      </c>
      <c r="D6" s="8">
        <f>'Nyílászáró csere '!J10</f>
        <v>0</v>
      </c>
    </row>
    <row r="7" spans="1:4" ht="15.75" customHeight="1">
      <c r="A7" s="75"/>
      <c r="B7" s="7" t="str">
        <f>'Nyílászáró csere '!A15</f>
        <v>ABLAKCSERE JÁRULÉKOS KÖLTSÉGEI</v>
      </c>
      <c r="C7" s="8">
        <f>'Nyílászáró csere '!I15</f>
        <v>0</v>
      </c>
      <c r="D7" s="8">
        <f>'Nyílászáró csere '!J15</f>
        <v>0</v>
      </c>
    </row>
    <row r="8" spans="1:4" ht="15.75" customHeight="1">
      <c r="A8" s="75"/>
      <c r="B8" s="7" t="str">
        <f>'Nyílászáró csere '!A25</f>
        <v>AJTÓ</v>
      </c>
      <c r="C8" s="8">
        <f>'Nyílászáró csere '!I25</f>
        <v>0</v>
      </c>
      <c r="D8" s="8">
        <f>'Nyílászáró csere '!J25</f>
        <v>0</v>
      </c>
    </row>
    <row r="9" spans="1:4" ht="15.75" customHeight="1" thickBot="1">
      <c r="A9" s="75"/>
      <c r="B9" s="7" t="str">
        <f>'Nyílászáró csere '!A28</f>
        <v>AJTÓCSERE JÁRULÉKOS KÖLTSÉGEI</v>
      </c>
      <c r="C9" s="8">
        <f>'Nyílászáró csere '!I28</f>
        <v>0</v>
      </c>
      <c r="D9" s="8">
        <f>'Nyílászáró csere '!J28</f>
        <v>0</v>
      </c>
    </row>
    <row r="10" spans="1:4" ht="15.75" customHeight="1">
      <c r="A10" s="9" t="s">
        <v>7</v>
      </c>
      <c r="B10" s="10"/>
      <c r="C10" s="11">
        <f>SUM(C5:C9)</f>
        <v>0</v>
      </c>
      <c r="D10" s="12">
        <f>SUM(D5:D9)</f>
        <v>0</v>
      </c>
    </row>
    <row r="11" spans="1:4" ht="15.75" customHeight="1">
      <c r="A11" s="13"/>
      <c r="B11" s="14"/>
      <c r="C11" s="67">
        <f>+C10+D10</f>
        <v>0</v>
      </c>
      <c r="D11" s="68"/>
    </row>
    <row r="12" spans="1:4" ht="15" customHeight="1">
      <c r="A12" s="15" t="s">
        <v>8</v>
      </c>
      <c r="B12" s="16"/>
      <c r="C12" s="67">
        <f>+C11*0.27</f>
        <v>0</v>
      </c>
      <c r="D12" s="68"/>
    </row>
    <row r="13" spans="1:4" ht="15" customHeight="1" thickBot="1">
      <c r="A13" s="17" t="s">
        <v>9</v>
      </c>
      <c r="B13" s="18"/>
      <c r="C13" s="69">
        <f>+C12+C11</f>
        <v>0</v>
      </c>
      <c r="D13" s="70"/>
    </row>
    <row r="14" spans="1:4">
      <c r="A14" s="66" t="s">
        <v>69</v>
      </c>
      <c r="B14" s="66"/>
      <c r="C14" s="66"/>
      <c r="D14" s="66"/>
    </row>
    <row r="15" spans="1:4" ht="15.75" thickBot="1">
      <c r="A15" s="1" t="s">
        <v>1</v>
      </c>
      <c r="B15" s="2" t="s">
        <v>2</v>
      </c>
      <c r="C15" s="3" t="s">
        <v>3</v>
      </c>
      <c r="D15" s="3" t="s">
        <v>4</v>
      </c>
    </row>
    <row r="16" spans="1:4" ht="15.75" thickBot="1">
      <c r="A16" s="4" t="s">
        <v>5</v>
      </c>
      <c r="B16" s="5"/>
      <c r="C16" s="6"/>
      <c r="D16" s="6"/>
    </row>
    <row r="17" spans="1:4" ht="15.75" thickBot="1">
      <c r="A17" s="58" t="s">
        <v>6</v>
      </c>
      <c r="B17" s="7" t="str">
        <f>'Nyílászáró csere '!A35</f>
        <v>NEM ELSZÁMOLHATÓ KÖLTSÉGEK</v>
      </c>
      <c r="C17" s="8">
        <f>'Nyílászáró csere '!I35</f>
        <v>0</v>
      </c>
      <c r="D17" s="8">
        <f>'Nyílászáró csere '!J35</f>
        <v>0</v>
      </c>
    </row>
    <row r="18" spans="1:4">
      <c r="A18" s="9" t="s">
        <v>7</v>
      </c>
      <c r="B18" s="10"/>
      <c r="C18" s="11">
        <f>SUM(C17:C17)</f>
        <v>0</v>
      </c>
      <c r="D18" s="12">
        <f>SUM(D17:D17)</f>
        <v>0</v>
      </c>
    </row>
    <row r="19" spans="1:4">
      <c r="A19" s="13"/>
      <c r="B19" s="14"/>
      <c r="C19" s="67">
        <f>+C18+D18</f>
        <v>0</v>
      </c>
      <c r="D19" s="68"/>
    </row>
    <row r="20" spans="1:4">
      <c r="A20" s="15" t="s">
        <v>8</v>
      </c>
      <c r="B20" s="16"/>
      <c r="C20" s="67">
        <f>+C19*0.27</f>
        <v>0</v>
      </c>
      <c r="D20" s="68"/>
    </row>
    <row r="21" spans="1:4" ht="15.75" thickBot="1">
      <c r="A21" s="17" t="s">
        <v>9</v>
      </c>
      <c r="B21" s="18"/>
      <c r="C21" s="69">
        <f>+C20+C19</f>
        <v>0</v>
      </c>
      <c r="D21" s="70"/>
    </row>
    <row r="22" spans="1:4" ht="15.75" thickBot="1">
      <c r="A22" s="76" t="s">
        <v>0</v>
      </c>
      <c r="B22" s="77"/>
      <c r="C22" s="77"/>
      <c r="D22" s="78"/>
    </row>
    <row r="23" spans="1:4" ht="15.75" thickBot="1">
      <c r="A23" s="59" t="s">
        <v>1</v>
      </c>
      <c r="B23" s="60" t="s">
        <v>2</v>
      </c>
      <c r="C23" s="61" t="s">
        <v>3</v>
      </c>
      <c r="D23" s="61" t="s">
        <v>4</v>
      </c>
    </row>
    <row r="24" spans="1:4" ht="15.75" thickBot="1">
      <c r="A24" s="4" t="s">
        <v>5</v>
      </c>
      <c r="B24" s="5"/>
      <c r="C24" s="6"/>
      <c r="D24" s="6"/>
    </row>
    <row r="25" spans="1:4">
      <c r="A25" s="58" t="s">
        <v>70</v>
      </c>
      <c r="B25" s="62"/>
      <c r="C25" s="63">
        <f>C10</f>
        <v>0</v>
      </c>
      <c r="D25" s="64">
        <f>D10</f>
        <v>0</v>
      </c>
    </row>
    <row r="26" spans="1:4" ht="15.75" thickBot="1">
      <c r="A26" s="65" t="s">
        <v>45</v>
      </c>
      <c r="B26" s="7"/>
      <c r="C26" s="8">
        <f>C18</f>
        <v>0</v>
      </c>
      <c r="D26" s="8">
        <f>D18</f>
        <v>0</v>
      </c>
    </row>
    <row r="27" spans="1:4">
      <c r="A27" s="9" t="s">
        <v>7</v>
      </c>
      <c r="B27" s="10"/>
      <c r="C27" s="11">
        <f>SUM(C25:C26)</f>
        <v>0</v>
      </c>
      <c r="D27" s="12">
        <f>SUM(D25:D26)</f>
        <v>0</v>
      </c>
    </row>
    <row r="28" spans="1:4">
      <c r="A28" s="13"/>
      <c r="B28" s="14"/>
      <c r="C28" s="67">
        <f>+C27+D27</f>
        <v>0</v>
      </c>
      <c r="D28" s="68"/>
    </row>
    <row r="29" spans="1:4">
      <c r="A29" s="15" t="s">
        <v>8</v>
      </c>
      <c r="B29" s="16"/>
      <c r="C29" s="67">
        <f>+C28*0.27</f>
        <v>0</v>
      </c>
      <c r="D29" s="68"/>
    </row>
    <row r="30" spans="1:4" ht="15.75" thickBot="1">
      <c r="A30" s="17" t="s">
        <v>9</v>
      </c>
      <c r="B30" s="18"/>
      <c r="C30" s="69">
        <f>+C29+C28</f>
        <v>0</v>
      </c>
      <c r="D30" s="70"/>
    </row>
  </sheetData>
  <sheetProtection selectLockedCells="1" selectUnlockedCells="1"/>
  <mergeCells count="14">
    <mergeCell ref="C29:D29"/>
    <mergeCell ref="C30:D30"/>
    <mergeCell ref="C20:D20"/>
    <mergeCell ref="C21:D21"/>
    <mergeCell ref="A1:D1"/>
    <mergeCell ref="A2:D2"/>
    <mergeCell ref="A5:A9"/>
    <mergeCell ref="A22:D22"/>
    <mergeCell ref="C28:D28"/>
    <mergeCell ref="A14:D14"/>
    <mergeCell ref="C19:D19"/>
    <mergeCell ref="C11:D11"/>
    <mergeCell ref="C12:D12"/>
    <mergeCell ref="C13:D1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A45"/>
  <sheetViews>
    <sheetView showGridLines="0" tabSelected="1" zoomScaleSheetLayoutView="100" workbookViewId="0">
      <pane ySplit="3" topLeftCell="A25" activePane="bottomLeft" state="frozen"/>
      <selection pane="bottomLeft" activeCell="L41" sqref="L41"/>
    </sheetView>
  </sheetViews>
  <sheetFormatPr defaultRowHeight="15"/>
  <cols>
    <col min="1" max="1" width="3.570312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8" width="8.7109375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9.25" customHeight="1" thickBot="1">
      <c r="A1" s="71" t="s">
        <v>47</v>
      </c>
      <c r="B1" s="72"/>
      <c r="C1" s="72"/>
      <c r="D1" s="72"/>
      <c r="E1" s="72"/>
      <c r="F1" s="72"/>
      <c r="G1" s="72"/>
      <c r="H1" s="72"/>
      <c r="I1" s="72"/>
      <c r="J1" s="73"/>
    </row>
    <row r="2" spans="1:10">
      <c r="A2" s="85" t="s">
        <v>25</v>
      </c>
      <c r="B2" s="86"/>
      <c r="C2" s="86"/>
      <c r="D2" s="86"/>
      <c r="E2" s="86"/>
      <c r="F2" s="86"/>
      <c r="G2" s="86"/>
      <c r="H2" s="86"/>
      <c r="I2" s="19"/>
      <c r="J2" s="19"/>
    </row>
    <row r="3" spans="1:10" ht="15.75" thickBot="1">
      <c r="A3" s="1" t="s">
        <v>10</v>
      </c>
      <c r="B3" s="20" t="s">
        <v>11</v>
      </c>
      <c r="C3" s="1" t="s">
        <v>12</v>
      </c>
      <c r="D3" s="21" t="s">
        <v>13</v>
      </c>
      <c r="E3" s="3" t="s">
        <v>14</v>
      </c>
      <c r="F3" s="3" t="s">
        <v>15</v>
      </c>
      <c r="G3" s="3" t="s">
        <v>16</v>
      </c>
      <c r="H3" s="22" t="s">
        <v>17</v>
      </c>
      <c r="I3" s="23" t="s">
        <v>18</v>
      </c>
      <c r="J3" s="23" t="s">
        <v>27</v>
      </c>
    </row>
    <row r="4" spans="1:10" ht="15.75" thickBot="1">
      <c r="A4" s="87" t="s">
        <v>29</v>
      </c>
      <c r="B4" s="88"/>
      <c r="C4" s="88"/>
      <c r="D4" s="88"/>
      <c r="E4" s="88"/>
      <c r="F4" s="88"/>
      <c r="G4" s="88"/>
      <c r="H4" s="89"/>
      <c r="I4" s="24">
        <f>SUM(G5:G9)</f>
        <v>0</v>
      </c>
      <c r="J4" s="24">
        <f>SUM(H5:H9)</f>
        <v>0</v>
      </c>
    </row>
    <row r="5" spans="1:10" ht="76.5">
      <c r="A5" s="25" t="s">
        <v>19</v>
      </c>
      <c r="B5" s="43" t="s">
        <v>49</v>
      </c>
      <c r="C5" s="27">
        <v>7</v>
      </c>
      <c r="D5" s="27" t="s">
        <v>26</v>
      </c>
      <c r="E5" s="27"/>
      <c r="F5" s="27"/>
      <c r="G5" s="27">
        <f t="shared" ref="G5" si="0">+C5*E5</f>
        <v>0</v>
      </c>
      <c r="H5" s="27">
        <f t="shared" ref="H5" si="1">+C5*F5</f>
        <v>0</v>
      </c>
      <c r="I5" s="28"/>
      <c r="J5" s="29"/>
    </row>
    <row r="6" spans="1:10" ht="63.75">
      <c r="A6" s="33" t="s">
        <v>20</v>
      </c>
      <c r="B6" s="43" t="s">
        <v>50</v>
      </c>
      <c r="C6" s="27">
        <v>7</v>
      </c>
      <c r="D6" s="27" t="s">
        <v>26</v>
      </c>
      <c r="E6" s="27"/>
      <c r="F6" s="27"/>
      <c r="G6" s="27">
        <f t="shared" ref="G6" si="2">+C6*E6</f>
        <v>0</v>
      </c>
      <c r="H6" s="27">
        <f t="shared" ref="H6" si="3">+C6*F6</f>
        <v>0</v>
      </c>
      <c r="I6" s="28"/>
      <c r="J6" s="29"/>
    </row>
    <row r="7" spans="1:10" ht="63.75">
      <c r="A7" s="33">
        <v>3</v>
      </c>
      <c r="B7" s="43" t="s">
        <v>51</v>
      </c>
      <c r="C7" s="27">
        <v>1</v>
      </c>
      <c r="D7" s="27" t="s">
        <v>26</v>
      </c>
      <c r="E7" s="27"/>
      <c r="F7" s="27"/>
      <c r="G7" s="27">
        <f t="shared" ref="G7" si="4">+C7*E7</f>
        <v>0</v>
      </c>
      <c r="H7" s="27">
        <f t="shared" ref="H7" si="5">+C7*F7</f>
        <v>0</v>
      </c>
      <c r="I7" s="28"/>
      <c r="J7" s="29"/>
    </row>
    <row r="8" spans="1:10" ht="64.5" customHeight="1">
      <c r="A8" s="36" t="s">
        <v>22</v>
      </c>
      <c r="B8" s="43" t="s">
        <v>52</v>
      </c>
      <c r="C8" s="27">
        <v>6</v>
      </c>
      <c r="D8" s="27" t="s">
        <v>26</v>
      </c>
      <c r="E8" s="27"/>
      <c r="F8" s="27"/>
      <c r="G8" s="27">
        <f t="shared" ref="G8:G9" si="6">+C8*E8</f>
        <v>0</v>
      </c>
      <c r="H8" s="27">
        <f t="shared" ref="H8:H9" si="7">+C8*F8</f>
        <v>0</v>
      </c>
      <c r="I8" s="28"/>
      <c r="J8" s="29"/>
    </row>
    <row r="9" spans="1:10" s="35" customFormat="1" ht="64.5" thickBot="1">
      <c r="A9" s="36" t="s">
        <v>24</v>
      </c>
      <c r="B9" s="43" t="s">
        <v>72</v>
      </c>
      <c r="C9" s="37">
        <v>2</v>
      </c>
      <c r="D9" s="37" t="s">
        <v>26</v>
      </c>
      <c r="E9" s="37"/>
      <c r="F9" s="37"/>
      <c r="G9" s="37">
        <f t="shared" si="6"/>
        <v>0</v>
      </c>
      <c r="H9" s="37">
        <f t="shared" si="7"/>
        <v>0</v>
      </c>
      <c r="I9" s="38"/>
      <c r="J9" s="39"/>
    </row>
    <row r="10" spans="1:10" ht="15.75" thickBot="1">
      <c r="A10" s="87" t="s">
        <v>30</v>
      </c>
      <c r="B10" s="88"/>
      <c r="C10" s="88"/>
      <c r="D10" s="88"/>
      <c r="E10" s="88"/>
      <c r="F10" s="88"/>
      <c r="G10" s="88"/>
      <c r="H10" s="89"/>
      <c r="I10" s="24">
        <f>SUM(G11:G14)</f>
        <v>0</v>
      </c>
      <c r="J10" s="24">
        <f>SUM(H11:H14)</f>
        <v>0</v>
      </c>
    </row>
    <row r="11" spans="1:10" ht="25.5">
      <c r="A11" s="32" t="s">
        <v>19</v>
      </c>
      <c r="B11" s="43" t="s">
        <v>53</v>
      </c>
      <c r="C11" s="27">
        <v>14</v>
      </c>
      <c r="D11" s="27" t="s">
        <v>31</v>
      </c>
      <c r="E11" s="27"/>
      <c r="F11" s="27"/>
      <c r="G11" s="27">
        <f t="shared" ref="G11" si="8">+C11*E11</f>
        <v>0</v>
      </c>
      <c r="H11" s="27">
        <f t="shared" ref="H11" si="9">+C11*F11</f>
        <v>0</v>
      </c>
      <c r="I11" s="28"/>
      <c r="J11" s="29"/>
    </row>
    <row r="12" spans="1:10" ht="25.5">
      <c r="A12" s="33" t="s">
        <v>20</v>
      </c>
      <c r="B12" s="43" t="s">
        <v>54</v>
      </c>
      <c r="C12" s="27">
        <v>19</v>
      </c>
      <c r="D12" s="27" t="s">
        <v>31</v>
      </c>
      <c r="E12" s="27"/>
      <c r="F12" s="27"/>
      <c r="G12" s="27">
        <f t="shared" ref="G12:G14" si="10">+C12*E12</f>
        <v>0</v>
      </c>
      <c r="H12" s="27">
        <f t="shared" ref="H12:H14" si="11">+C12*F12</f>
        <v>0</v>
      </c>
      <c r="I12" s="28"/>
      <c r="J12" s="29"/>
    </row>
    <row r="13" spans="1:10" s="42" customFormat="1" ht="69" customHeight="1">
      <c r="A13" s="36" t="s">
        <v>21</v>
      </c>
      <c r="B13" s="43" t="s">
        <v>55</v>
      </c>
      <c r="C13" s="44">
        <v>19</v>
      </c>
      <c r="D13" s="44" t="s">
        <v>31</v>
      </c>
      <c r="E13" s="44"/>
      <c r="F13" s="44"/>
      <c r="G13" s="44">
        <f t="shared" ref="G13" si="12">+C13*E13</f>
        <v>0</v>
      </c>
      <c r="H13" s="44">
        <f t="shared" ref="H13" si="13">+C13*F13</f>
        <v>0</v>
      </c>
      <c r="I13" s="38"/>
      <c r="J13" s="45"/>
    </row>
    <row r="14" spans="1:10" ht="64.5" thickBot="1">
      <c r="A14" s="36" t="s">
        <v>22</v>
      </c>
      <c r="B14" s="43" t="s">
        <v>56</v>
      </c>
      <c r="C14" s="27">
        <v>10</v>
      </c>
      <c r="D14" s="27" t="s">
        <v>31</v>
      </c>
      <c r="E14" s="27"/>
      <c r="F14" s="27"/>
      <c r="G14" s="27">
        <f t="shared" si="10"/>
        <v>0</v>
      </c>
      <c r="H14" s="27">
        <f t="shared" si="11"/>
        <v>0</v>
      </c>
      <c r="I14" s="28"/>
      <c r="J14" s="29"/>
    </row>
    <row r="15" spans="1:10" ht="15.75" thickBot="1">
      <c r="A15" s="87" t="s">
        <v>32</v>
      </c>
      <c r="B15" s="88"/>
      <c r="C15" s="88"/>
      <c r="D15" s="88"/>
      <c r="E15" s="88"/>
      <c r="F15" s="88"/>
      <c r="G15" s="88"/>
      <c r="H15" s="89"/>
      <c r="I15" s="24">
        <f>SUM(G16:G24)</f>
        <v>0</v>
      </c>
      <c r="J15" s="24">
        <f>SUM(H16:H24)</f>
        <v>0</v>
      </c>
    </row>
    <row r="16" spans="1:10">
      <c r="A16" s="32" t="s">
        <v>19</v>
      </c>
      <c r="B16" s="26" t="s">
        <v>38</v>
      </c>
      <c r="C16" s="41">
        <v>58</v>
      </c>
      <c r="D16" s="27" t="s">
        <v>28</v>
      </c>
      <c r="E16" s="27"/>
      <c r="F16" s="27"/>
      <c r="G16" s="27">
        <f t="shared" ref="G16" si="14">+C16*E16</f>
        <v>0</v>
      </c>
      <c r="H16" s="27">
        <f t="shared" ref="H16" si="15">+C16*F16</f>
        <v>0</v>
      </c>
      <c r="I16" s="28"/>
      <c r="J16" s="29"/>
    </row>
    <row r="17" spans="1:10" ht="38.25">
      <c r="A17" s="33" t="s">
        <v>20</v>
      </c>
      <c r="B17" s="26" t="s">
        <v>34</v>
      </c>
      <c r="C17" s="27">
        <v>58</v>
      </c>
      <c r="D17" s="27" t="s">
        <v>28</v>
      </c>
      <c r="E17" s="27"/>
      <c r="F17" s="27"/>
      <c r="G17" s="27">
        <f t="shared" ref="G17:G18" si="16">+C17*E17</f>
        <v>0</v>
      </c>
      <c r="H17" s="27">
        <f t="shared" ref="H17:H18" si="17">+C17*F17</f>
        <v>0</v>
      </c>
      <c r="I17" s="28"/>
      <c r="J17" s="29"/>
    </row>
    <row r="18" spans="1:10" s="50" customFormat="1" ht="38.25">
      <c r="A18" s="34" t="s">
        <v>21</v>
      </c>
      <c r="B18" s="46" t="s">
        <v>57</v>
      </c>
      <c r="C18" s="41">
        <v>40</v>
      </c>
      <c r="D18" s="41" t="s">
        <v>28</v>
      </c>
      <c r="E18" s="41"/>
      <c r="F18" s="41"/>
      <c r="G18" s="41">
        <f t="shared" si="16"/>
        <v>0</v>
      </c>
      <c r="H18" s="41">
        <f t="shared" si="17"/>
        <v>0</v>
      </c>
      <c r="I18" s="48"/>
      <c r="J18" s="49"/>
    </row>
    <row r="19" spans="1:10" ht="114.75">
      <c r="A19" s="36" t="s">
        <v>22</v>
      </c>
      <c r="B19" s="43" t="s">
        <v>58</v>
      </c>
      <c r="C19" s="27">
        <v>50</v>
      </c>
      <c r="D19" s="27" t="s">
        <v>28</v>
      </c>
      <c r="E19" s="27"/>
      <c r="F19" s="27"/>
      <c r="G19" s="27">
        <f t="shared" ref="G19:G21" si="18">+C19*E19</f>
        <v>0</v>
      </c>
      <c r="H19" s="27">
        <f t="shared" ref="H19" si="19">+C19*F19</f>
        <v>0</v>
      </c>
      <c r="I19" s="28"/>
      <c r="J19" s="29"/>
    </row>
    <row r="20" spans="1:10">
      <c r="A20" s="36" t="s">
        <v>23</v>
      </c>
      <c r="B20" s="26" t="s">
        <v>36</v>
      </c>
      <c r="C20" s="27">
        <v>33</v>
      </c>
      <c r="D20" s="27" t="s">
        <v>31</v>
      </c>
      <c r="E20" s="27"/>
      <c r="F20" s="27"/>
      <c r="G20" s="27">
        <f t="shared" si="18"/>
        <v>0</v>
      </c>
      <c r="H20" s="27">
        <f>+C20*F20</f>
        <v>0</v>
      </c>
      <c r="I20" s="28"/>
      <c r="J20" s="29"/>
    </row>
    <row r="21" spans="1:10" s="42" customFormat="1" ht="25.5">
      <c r="A21" s="36" t="s">
        <v>24</v>
      </c>
      <c r="B21" s="43" t="s">
        <v>37</v>
      </c>
      <c r="C21" s="44">
        <v>33</v>
      </c>
      <c r="D21" s="44" t="s">
        <v>31</v>
      </c>
      <c r="E21" s="44"/>
      <c r="F21" s="44"/>
      <c r="G21" s="44">
        <f t="shared" si="18"/>
        <v>0</v>
      </c>
      <c r="H21" s="44">
        <f t="shared" ref="H21" si="20">+C21*F21</f>
        <v>0</v>
      </c>
      <c r="I21" s="38"/>
      <c r="J21" s="45"/>
    </row>
    <row r="22" spans="1:10" s="42" customFormat="1" ht="114.75">
      <c r="A22" s="36" t="s">
        <v>40</v>
      </c>
      <c r="B22" s="43" t="s">
        <v>59</v>
      </c>
      <c r="C22" s="41">
        <v>30</v>
      </c>
      <c r="D22" s="44" t="s">
        <v>28</v>
      </c>
      <c r="E22" s="44"/>
      <c r="F22" s="44"/>
      <c r="G22" s="44">
        <f t="shared" ref="G22:G24" si="21">+C22*E22</f>
        <v>0</v>
      </c>
      <c r="H22" s="44">
        <f t="shared" ref="H22:H24" si="22">+C22*F22</f>
        <v>0</v>
      </c>
      <c r="I22" s="38"/>
      <c r="J22" s="45"/>
    </row>
    <row r="23" spans="1:10" s="42" customFormat="1" ht="25.5">
      <c r="A23" s="36" t="s">
        <v>41</v>
      </c>
      <c r="B23" s="43" t="s">
        <v>43</v>
      </c>
      <c r="C23" s="41">
        <v>24</v>
      </c>
      <c r="D23" s="44" t="s">
        <v>26</v>
      </c>
      <c r="E23" s="44"/>
      <c r="F23" s="44"/>
      <c r="G23" s="44">
        <f t="shared" si="21"/>
        <v>0</v>
      </c>
      <c r="H23" s="44">
        <f t="shared" si="22"/>
        <v>0</v>
      </c>
      <c r="I23" s="38"/>
      <c r="J23" s="45"/>
    </row>
    <row r="24" spans="1:10" ht="53.25" customHeight="1" thickBot="1">
      <c r="A24" s="36" t="s">
        <v>42</v>
      </c>
      <c r="B24" s="43" t="s">
        <v>46</v>
      </c>
      <c r="C24" s="41">
        <v>40</v>
      </c>
      <c r="D24" s="44" t="s">
        <v>28</v>
      </c>
      <c r="E24" s="44"/>
      <c r="F24" s="44"/>
      <c r="G24" s="40">
        <f t="shared" si="21"/>
        <v>0</v>
      </c>
      <c r="H24" s="40">
        <f t="shared" si="22"/>
        <v>0</v>
      </c>
      <c r="I24" s="38"/>
      <c r="J24" s="45"/>
    </row>
    <row r="25" spans="1:10" ht="15.75" thickBot="1">
      <c r="A25" s="87" t="s">
        <v>35</v>
      </c>
      <c r="B25" s="88"/>
      <c r="C25" s="96"/>
      <c r="D25" s="96"/>
      <c r="E25" s="96"/>
      <c r="F25" s="96"/>
      <c r="G25" s="96"/>
      <c r="H25" s="97"/>
      <c r="I25" s="24">
        <f>SUM(G26:G27)</f>
        <v>0</v>
      </c>
      <c r="J25" s="24">
        <f>SUM(H26:H27)</f>
        <v>0</v>
      </c>
    </row>
    <row r="26" spans="1:10" s="42" customFormat="1" ht="102" customHeight="1">
      <c r="A26" s="36" t="s">
        <v>19</v>
      </c>
      <c r="B26" s="43" t="s">
        <v>60</v>
      </c>
      <c r="C26" s="44">
        <v>1</v>
      </c>
      <c r="D26" s="44" t="s">
        <v>26</v>
      </c>
      <c r="E26" s="44"/>
      <c r="F26" s="44"/>
      <c r="G26" s="44">
        <f t="shared" ref="G26" si="23">+C26*E26</f>
        <v>0</v>
      </c>
      <c r="H26" s="44">
        <f t="shared" ref="H26" si="24">+C26*F26</f>
        <v>0</v>
      </c>
      <c r="I26" s="47"/>
      <c r="J26" s="47"/>
    </row>
    <row r="27" spans="1:10" ht="90" thickBot="1">
      <c r="A27" s="36" t="s">
        <v>21</v>
      </c>
      <c r="B27" s="43" t="s">
        <v>71</v>
      </c>
      <c r="C27" s="27">
        <v>1</v>
      </c>
      <c r="D27" s="27" t="s">
        <v>26</v>
      </c>
      <c r="E27" s="27"/>
      <c r="F27" s="27"/>
      <c r="G27" s="27">
        <f t="shared" ref="G27" si="25">+C27*E27</f>
        <v>0</v>
      </c>
      <c r="H27" s="27">
        <f t="shared" ref="H27" si="26">+C27*F27</f>
        <v>0</v>
      </c>
      <c r="I27" s="28"/>
      <c r="J27" s="29"/>
    </row>
    <row r="28" spans="1:10" ht="15.75" thickBot="1">
      <c r="A28" s="90" t="s">
        <v>39</v>
      </c>
      <c r="B28" s="91"/>
      <c r="C28" s="91"/>
      <c r="D28" s="91"/>
      <c r="E28" s="91"/>
      <c r="F28" s="91"/>
      <c r="G28" s="91"/>
      <c r="H28" s="92"/>
      <c r="I28" s="24">
        <f>SUM(G29:G34)</f>
        <v>0</v>
      </c>
      <c r="J28" s="24">
        <f>SUM(H29:H34)</f>
        <v>0</v>
      </c>
    </row>
    <row r="29" spans="1:10">
      <c r="A29" s="25" t="s">
        <v>19</v>
      </c>
      <c r="B29" s="26" t="s">
        <v>33</v>
      </c>
      <c r="C29" s="27">
        <v>10</v>
      </c>
      <c r="D29" s="27" t="s">
        <v>28</v>
      </c>
      <c r="E29" s="27"/>
      <c r="F29" s="27"/>
      <c r="G29" s="27">
        <f>+C29*E29</f>
        <v>0</v>
      </c>
      <c r="H29" s="27">
        <f>+C29*F29</f>
        <v>0</v>
      </c>
      <c r="I29" s="29"/>
      <c r="J29" s="29"/>
    </row>
    <row r="30" spans="1:10" ht="38.25">
      <c r="A30" s="36" t="s">
        <v>20</v>
      </c>
      <c r="B30" s="26" t="s">
        <v>34</v>
      </c>
      <c r="C30" s="27">
        <v>10</v>
      </c>
      <c r="D30" s="27" t="s">
        <v>28</v>
      </c>
      <c r="E30" s="27"/>
      <c r="F30" s="27"/>
      <c r="G30" s="30">
        <f t="shared" ref="G30:G32" si="27">+C30*E30</f>
        <v>0</v>
      </c>
      <c r="H30" s="30">
        <f t="shared" ref="H30:H32" si="28">+C30*F30</f>
        <v>0</v>
      </c>
      <c r="I30" s="31"/>
      <c r="J30" s="31"/>
    </row>
    <row r="31" spans="1:10" ht="38.25">
      <c r="A31" s="36" t="s">
        <v>21</v>
      </c>
      <c r="B31" s="43" t="s">
        <v>61</v>
      </c>
      <c r="C31" s="27">
        <v>7</v>
      </c>
      <c r="D31" s="27" t="s">
        <v>28</v>
      </c>
      <c r="E31" s="27"/>
      <c r="F31" s="27"/>
      <c r="G31" s="30">
        <f t="shared" si="27"/>
        <v>0</v>
      </c>
      <c r="H31" s="30">
        <f t="shared" si="28"/>
        <v>0</v>
      </c>
      <c r="I31" s="31"/>
      <c r="J31" s="31"/>
    </row>
    <row r="32" spans="1:10" s="42" customFormat="1" ht="114.75">
      <c r="A32" s="36" t="s">
        <v>22</v>
      </c>
      <c r="B32" s="43" t="s">
        <v>62</v>
      </c>
      <c r="C32" s="44">
        <v>10</v>
      </c>
      <c r="D32" s="44" t="s">
        <v>28</v>
      </c>
      <c r="E32" s="44"/>
      <c r="F32" s="44"/>
      <c r="G32" s="40">
        <f t="shared" si="27"/>
        <v>0</v>
      </c>
      <c r="H32" s="40">
        <f t="shared" si="28"/>
        <v>0</v>
      </c>
      <c r="I32" s="31"/>
      <c r="J32" s="31"/>
    </row>
    <row r="33" spans="1:27" s="42" customFormat="1" ht="20.25" customHeight="1">
      <c r="A33" s="36" t="s">
        <v>23</v>
      </c>
      <c r="B33" s="43" t="s">
        <v>44</v>
      </c>
      <c r="C33" s="41">
        <v>1</v>
      </c>
      <c r="D33" s="44" t="s">
        <v>26</v>
      </c>
      <c r="E33" s="44"/>
      <c r="F33" s="44"/>
      <c r="G33" s="44">
        <f>+C33*E33</f>
        <v>0</v>
      </c>
      <c r="H33" s="44">
        <f>+C33*F33</f>
        <v>0</v>
      </c>
      <c r="I33" s="31"/>
      <c r="J33" s="31"/>
    </row>
    <row r="34" spans="1:27" ht="63" customHeight="1" thickBot="1">
      <c r="A34" s="36" t="s">
        <v>24</v>
      </c>
      <c r="B34" s="43" t="s">
        <v>46</v>
      </c>
      <c r="C34" s="41">
        <v>6</v>
      </c>
      <c r="D34" s="44" t="s">
        <v>28</v>
      </c>
      <c r="E34" s="44"/>
      <c r="F34" s="44"/>
      <c r="G34" s="40">
        <f>+C34*E34</f>
        <v>0</v>
      </c>
      <c r="H34" s="40">
        <f>+C34*F34</f>
        <v>0</v>
      </c>
      <c r="I34" s="31"/>
      <c r="J34" s="31"/>
    </row>
    <row r="35" spans="1:27" s="42" customFormat="1" ht="15.75" thickBot="1">
      <c r="A35" s="98" t="s">
        <v>45</v>
      </c>
      <c r="B35" s="88"/>
      <c r="C35" s="96"/>
      <c r="D35" s="96"/>
      <c r="E35" s="96"/>
      <c r="F35" s="96"/>
      <c r="G35" s="96"/>
      <c r="H35" s="97"/>
      <c r="I35" s="51">
        <f>SUM(G36:G41)</f>
        <v>0</v>
      </c>
      <c r="J35" s="51">
        <f>SUM(H36:H41)</f>
        <v>0</v>
      </c>
    </row>
    <row r="36" spans="1:27" s="42" customFormat="1" ht="114.75">
      <c r="A36" s="55" t="s">
        <v>19</v>
      </c>
      <c r="B36" s="43" t="s">
        <v>63</v>
      </c>
      <c r="C36" s="41">
        <v>14</v>
      </c>
      <c r="D36" s="44" t="s">
        <v>26</v>
      </c>
      <c r="E36" s="44"/>
      <c r="F36" s="44"/>
      <c r="G36" s="44">
        <f t="shared" ref="G36:G41" si="29">+C36*E36</f>
        <v>0</v>
      </c>
      <c r="H36" s="44">
        <f t="shared" ref="H36:H41" si="30">+C36*F36</f>
        <v>0</v>
      </c>
      <c r="I36" s="54"/>
      <c r="J36" s="54"/>
    </row>
    <row r="37" spans="1:27" s="42" customFormat="1" ht="114.75">
      <c r="A37" s="55" t="s">
        <v>20</v>
      </c>
      <c r="B37" s="43" t="s">
        <v>64</v>
      </c>
      <c r="C37" s="41">
        <v>1</v>
      </c>
      <c r="D37" s="44" t="s">
        <v>26</v>
      </c>
      <c r="E37" s="44"/>
      <c r="F37" s="44"/>
      <c r="G37" s="44">
        <f t="shared" si="29"/>
        <v>0</v>
      </c>
      <c r="H37" s="44">
        <f t="shared" si="30"/>
        <v>0</v>
      </c>
      <c r="I37" s="54"/>
      <c r="J37" s="5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7" s="42" customFormat="1" ht="114.75">
      <c r="A38" s="55" t="s">
        <v>21</v>
      </c>
      <c r="B38" s="43" t="s">
        <v>65</v>
      </c>
      <c r="C38" s="41">
        <v>6</v>
      </c>
      <c r="D38" s="44" t="s">
        <v>26</v>
      </c>
      <c r="E38" s="44"/>
      <c r="F38" s="44"/>
      <c r="G38" s="44">
        <f t="shared" si="29"/>
        <v>0</v>
      </c>
      <c r="H38" s="44">
        <f t="shared" si="30"/>
        <v>0</v>
      </c>
      <c r="I38" s="54"/>
      <c r="J38" s="54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1:27" s="42" customFormat="1" ht="114.75">
      <c r="A39" s="55" t="s">
        <v>22</v>
      </c>
      <c r="B39" s="43" t="s">
        <v>65</v>
      </c>
      <c r="C39" s="41">
        <v>6</v>
      </c>
      <c r="D39" s="44" t="s">
        <v>26</v>
      </c>
      <c r="E39" s="44"/>
      <c r="F39" s="44"/>
      <c r="G39" s="44">
        <f t="shared" si="29"/>
        <v>0</v>
      </c>
      <c r="H39" s="44">
        <f t="shared" si="30"/>
        <v>0</v>
      </c>
      <c r="I39" s="54"/>
      <c r="J39" s="54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</row>
    <row r="40" spans="1:27" s="42" customFormat="1" ht="114.75">
      <c r="A40" s="55" t="s">
        <v>23</v>
      </c>
      <c r="B40" s="43" t="s">
        <v>66</v>
      </c>
      <c r="C40" s="41">
        <v>2</v>
      </c>
      <c r="D40" s="44" t="s">
        <v>26</v>
      </c>
      <c r="E40" s="44"/>
      <c r="F40" s="44"/>
      <c r="G40" s="44">
        <f t="shared" si="29"/>
        <v>0</v>
      </c>
      <c r="H40" s="44">
        <f t="shared" si="30"/>
        <v>0</v>
      </c>
      <c r="I40" s="54"/>
      <c r="J40" s="54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</row>
    <row r="41" spans="1:27" s="42" customFormat="1" ht="172.5" customHeight="1" thickBot="1">
      <c r="A41" s="55" t="s">
        <v>24</v>
      </c>
      <c r="B41" s="43" t="s">
        <v>67</v>
      </c>
      <c r="C41" s="41">
        <v>1</v>
      </c>
      <c r="D41" s="44" t="s">
        <v>26</v>
      </c>
      <c r="E41" s="44"/>
      <c r="F41" s="44"/>
      <c r="G41" s="44">
        <f t="shared" si="29"/>
        <v>0</v>
      </c>
      <c r="H41" s="44">
        <f t="shared" si="30"/>
        <v>0</v>
      </c>
      <c r="I41" s="54"/>
      <c r="J41" s="54"/>
      <c r="L41" s="57"/>
      <c r="M41" s="56"/>
      <c r="N41" s="56"/>
      <c r="O41" s="56"/>
      <c r="P41" s="56"/>
      <c r="Q41" s="56"/>
      <c r="R41" s="56"/>
      <c r="S41" s="56"/>
      <c r="T41" s="56"/>
      <c r="U41" s="56"/>
      <c r="V41" s="57"/>
    </row>
    <row r="42" spans="1:27" ht="12.75" customHeight="1">
      <c r="A42" s="93" t="s">
        <v>7</v>
      </c>
      <c r="B42" s="94"/>
      <c r="C42" s="94"/>
      <c r="D42" s="94"/>
      <c r="E42" s="94"/>
      <c r="F42" s="94"/>
      <c r="G42" s="94"/>
      <c r="H42" s="95"/>
      <c r="I42" s="52">
        <f>SUM(I4:I35)</f>
        <v>0</v>
      </c>
      <c r="J42" s="53">
        <f>SUM(J4:J35)</f>
        <v>0</v>
      </c>
    </row>
    <row r="43" spans="1:27" ht="12.75" customHeight="1">
      <c r="A43" s="79"/>
      <c r="B43" s="80"/>
      <c r="C43" s="80"/>
      <c r="D43" s="80"/>
      <c r="E43" s="80"/>
      <c r="F43" s="80"/>
      <c r="G43" s="80"/>
      <c r="H43" s="81"/>
      <c r="I43" s="67">
        <f>+I42+J42</f>
        <v>0</v>
      </c>
      <c r="J43" s="68"/>
    </row>
    <row r="44" spans="1:27" ht="15" customHeight="1">
      <c r="A44" s="79" t="s">
        <v>8</v>
      </c>
      <c r="B44" s="80"/>
      <c r="C44" s="80"/>
      <c r="D44" s="80"/>
      <c r="E44" s="80"/>
      <c r="F44" s="80"/>
      <c r="G44" s="80"/>
      <c r="H44" s="81"/>
      <c r="I44" s="67">
        <f>+I43*0.27</f>
        <v>0</v>
      </c>
      <c r="J44" s="68"/>
    </row>
    <row r="45" spans="1:27" ht="15" customHeight="1" thickBot="1">
      <c r="A45" s="82" t="s">
        <v>9</v>
      </c>
      <c r="B45" s="83"/>
      <c r="C45" s="83"/>
      <c r="D45" s="83"/>
      <c r="E45" s="83"/>
      <c r="F45" s="83"/>
      <c r="G45" s="83"/>
      <c r="H45" s="84"/>
      <c r="I45" s="69">
        <f>+I44+I43</f>
        <v>0</v>
      </c>
      <c r="J45" s="70"/>
    </row>
  </sheetData>
  <sheetProtection selectLockedCells="1" selectUnlockedCells="1"/>
  <mergeCells count="14">
    <mergeCell ref="A44:H44"/>
    <mergeCell ref="I44:J44"/>
    <mergeCell ref="A45:H45"/>
    <mergeCell ref="I45:J45"/>
    <mergeCell ref="A1:J1"/>
    <mergeCell ref="A2:H2"/>
    <mergeCell ref="A4:H4"/>
    <mergeCell ref="A28:H28"/>
    <mergeCell ref="A42:H43"/>
    <mergeCell ref="I43:J43"/>
    <mergeCell ref="A10:H10"/>
    <mergeCell ref="A15:H15"/>
    <mergeCell ref="A25:H25"/>
    <mergeCell ref="A35:H3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Főösszesítő</vt:lpstr>
      <vt:lpstr>Nyílászáró csere </vt:lpstr>
      <vt:lpstr>Főösszesítő!Nyomtatási_terület</vt:lpstr>
      <vt:lpstr>'Nyílászáró csere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2013-06-06T08:29:20Z</dcterms:created>
  <dcterms:modified xsi:type="dcterms:W3CDTF">2016-08-11T07:00:44Z</dcterms:modified>
</cp:coreProperties>
</file>