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P:\Forgalomcsillapítás\AF_kimeno\műszaki dokumentáció\"/>
    </mc:Choice>
  </mc:AlternateContent>
  <xr:revisionPtr revIDLastSave="0" documentId="13_ncr:1_{D7C43C46-D3B1-492B-9C72-47502AA179C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Összesítő" sheetId="1" r:id="rId1"/>
    <sheet name="Kiírás" sheetId="2" r:id="rId2"/>
    <sheet name="Beépítendő anyagok" sheetId="3" r:id="rId3"/>
  </sheets>
  <definedNames>
    <definedName name="_xlnm.Print_Area" localSheetId="0">Összesítő!$A$1:$G$49</definedName>
  </definedNames>
  <calcPr calcId="191029"/>
</workbook>
</file>

<file path=xl/calcChain.xml><?xml version="1.0" encoding="utf-8"?>
<calcChain xmlns="http://schemas.openxmlformats.org/spreadsheetml/2006/main">
  <c r="AS10" i="3" l="1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3" i="3"/>
  <c r="C3" i="2" s="1"/>
  <c r="H3" i="2" s="1"/>
  <c r="H20" i="2"/>
  <c r="G20" i="2"/>
  <c r="H19" i="2"/>
  <c r="G19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B10" i="3" l="1"/>
  <c r="H22" i="2"/>
  <c r="E25" i="1" s="1"/>
  <c r="G22" i="2"/>
  <c r="D25" i="1" s="1"/>
  <c r="H17" i="2"/>
  <c r="E24" i="1" s="1"/>
  <c r="G3" i="2"/>
  <c r="G17" i="2" s="1"/>
  <c r="D24" i="1" s="1"/>
  <c r="E26" i="1" l="1"/>
  <c r="E27" i="1" s="1"/>
  <c r="E29" i="1" s="1"/>
  <c r="D26" i="1"/>
  <c r="D27" i="1" s="1"/>
  <c r="F26" i="1" l="1"/>
  <c r="F27" i="1"/>
  <c r="D29" i="1"/>
  <c r="F29" i="1" s="1"/>
</calcChain>
</file>

<file path=xl/sharedStrings.xml><?xml version="1.0" encoding="utf-8"?>
<sst xmlns="http://schemas.openxmlformats.org/spreadsheetml/2006/main" count="151" uniqueCount="135">
  <si>
    <t>ÖSSZESÍTŐ</t>
  </si>
  <si>
    <t>Munkanem megnevezése</t>
  </si>
  <si>
    <t>Anyag összege</t>
  </si>
  <si>
    <t>Munkadíj összege</t>
  </si>
  <si>
    <t>1</t>
  </si>
  <si>
    <t>FORGALOMTECHNIKA</t>
  </si>
  <si>
    <t>2</t>
  </si>
  <si>
    <t>ÁTADÁS-ÁTVÉTEL</t>
  </si>
  <si>
    <t>Összesen:</t>
  </si>
  <si>
    <t>ÁFA 27%</t>
  </si>
  <si>
    <t>Bruttó költség</t>
  </si>
  <si>
    <t>Figyelem!</t>
  </si>
  <si>
    <t>Az ármegállapítás során az Ajánlattevőnek az alábbiakat figyelembe kell vennie:</t>
  </si>
  <si>
    <t>1./ A mennyiségeket egyeztetni kell a tervekkel. Eltérés esetén a szükséges mennyiséget kell beállítani és jelezni kell a Megrendelő felé!</t>
  </si>
  <si>
    <t>2./ Műszakilag nem kielégítő tervbeni megoldást jelezni kell a Megrendelő felé!</t>
  </si>
  <si>
    <t xml:space="preserve">3./ A megadott anyagárak a kivitelezéshez tartozó minden segédanyagot kell, hogy tartalmazzák.  </t>
  </si>
  <si>
    <t>4./ Az utcabútorokra, egyéb berendezésekre anyaggal és felszereléssel együtt kell ajánlatot adni!</t>
  </si>
  <si>
    <t>5./ A megadott díjtételek minden járulékos munkát (hulladékelszállítás, takarítás stb.) és gépköltséget kell hogy tartalmazzanak!</t>
  </si>
  <si>
    <t>6./ A megadott díjtételek minden, az átadáshoz szükséges mérési, adminisztrációs költséget kell hogy tartalmazzanak!</t>
  </si>
  <si>
    <t>Sor-szám</t>
  </si>
  <si>
    <t>Tétel szövege</t>
  </si>
  <si>
    <t>Mennyiség</t>
  </si>
  <si>
    <t>Egység</t>
  </si>
  <si>
    <t>Anyag egységár</t>
  </si>
  <si>
    <t>Munkadíj egységre</t>
  </si>
  <si>
    <t>Anyag összesen</t>
  </si>
  <si>
    <t>Munkadíj összesen</t>
  </si>
  <si>
    <t>1.</t>
  </si>
  <si>
    <t>1.1</t>
  </si>
  <si>
    <t>Parkolásgátló - telepítéssel</t>
  </si>
  <si>
    <t>db</t>
  </si>
  <si>
    <t>1.2</t>
  </si>
  <si>
    <t>1.3</t>
  </si>
  <si>
    <t>Új KRESZ tábla</t>
  </si>
  <si>
    <t>1.4</t>
  </si>
  <si>
    <t>Kresz tábla elhelyezése</t>
  </si>
  <si>
    <t>1.5</t>
  </si>
  <si>
    <t>Kresz kiegészítő tábla elhelyezése</t>
  </si>
  <si>
    <t>1.6</t>
  </si>
  <si>
    <t>KRESZ tábla bontása</t>
  </si>
  <si>
    <t>1.7</t>
  </si>
  <si>
    <t>Új KRESZ oszlop</t>
  </si>
  <si>
    <t>1.8</t>
  </si>
  <si>
    <t>Oszlop bontása</t>
  </si>
  <si>
    <t>Törlendő burkolati jel</t>
  </si>
  <si>
    <t>2.1</t>
  </si>
  <si>
    <t>Ragasztott 3M burkolati jel fehér</t>
  </si>
  <si>
    <t>2.2</t>
  </si>
  <si>
    <t>Ragasztott 3M burkolati jel sárga</t>
  </si>
  <si>
    <t>Zicla-szerű mobil küszöb</t>
  </si>
  <si>
    <t>Törlendő burkolat folyómétere</t>
  </si>
  <si>
    <t>méter</t>
  </si>
  <si>
    <t>Új fehér záróvonal</t>
  </si>
  <si>
    <t>Új fehér parkolósáv</t>
  </si>
  <si>
    <t>2.</t>
  </si>
  <si>
    <t>Átadás-átvétel</t>
  </si>
  <si>
    <t>Átadás-átvétel összesen</t>
  </si>
  <si>
    <t>Table 1</t>
  </si>
  <si>
    <t>A_013</t>
  </si>
  <si>
    <t>A_021</t>
  </si>
  <si>
    <t>A_027</t>
  </si>
  <si>
    <t>A_053</t>
  </si>
  <si>
    <t>B_001</t>
  </si>
  <si>
    <t>B_001_45cm</t>
  </si>
  <si>
    <t>C_001</t>
  </si>
  <si>
    <t>C_028</t>
  </si>
  <si>
    <t>C_029</t>
  </si>
  <si>
    <t>C_033</t>
  </si>
  <si>
    <t>C_047</t>
  </si>
  <si>
    <t>C_048</t>
  </si>
  <si>
    <t>D_002</t>
  </si>
  <si>
    <t>D_003</t>
  </si>
  <si>
    <t>D_004</t>
  </si>
  <si>
    <t>D_005</t>
  </si>
  <si>
    <t>D_014</t>
  </si>
  <si>
    <t>D_037</t>
  </si>
  <si>
    <t>D_037_3</t>
  </si>
  <si>
    <t>Delete</t>
  </si>
  <si>
    <t>DG_Oszlop</t>
  </si>
  <si>
    <t>DG03_1_1_1-flat-1</t>
  </si>
  <si>
    <t>DG03_1_1_1-flat-2</t>
  </si>
  <si>
    <t>DG03_1_1_1-flat-3</t>
  </si>
  <si>
    <t>DG03_1_1_2-flat-1</t>
  </si>
  <si>
    <t>DG03_1_1_2-flat-2</t>
  </si>
  <si>
    <t>E_012</t>
  </si>
  <si>
    <t>E_028</t>
  </si>
  <si>
    <t>E_028_45cm</t>
  </si>
  <si>
    <t>E_029</t>
  </si>
  <si>
    <t>E_029_45cm</t>
  </si>
  <si>
    <t>E_034</t>
  </si>
  <si>
    <t>E_046</t>
  </si>
  <si>
    <t>egyedi_tabla</t>
  </si>
  <si>
    <t>F_023</t>
  </si>
  <si>
    <t>H_017</t>
  </si>
  <si>
    <t>H_032</t>
  </si>
  <si>
    <t>H_033</t>
  </si>
  <si>
    <t>H_042</t>
  </si>
  <si>
    <t>H_049_1</t>
  </si>
  <si>
    <t>H_055</t>
  </si>
  <si>
    <t>H_089</t>
  </si>
  <si>
    <t>H_115</t>
  </si>
  <si>
    <t>Poller</t>
  </si>
  <si>
    <t>SharkTeeth</t>
  </si>
  <si>
    <t>T_001</t>
  </si>
  <si>
    <t>T_002_7</t>
  </si>
  <si>
    <t>T_004</t>
  </si>
  <si>
    <t>T_047_5</t>
  </si>
  <si>
    <t>U_0680</t>
  </si>
  <si>
    <t>U_069</t>
  </si>
  <si>
    <t>U_0690</t>
  </si>
  <si>
    <t>U_0691</t>
  </si>
  <si>
    <t>U_0692</t>
  </si>
  <si>
    <t>U-e18-A</t>
  </si>
  <si>
    <t>Torlendo_Tabla</t>
  </si>
  <si>
    <t>Torlendo_Oszlop</t>
  </si>
  <si>
    <t>Uj Tabla</t>
  </si>
  <si>
    <t>Uj_Jelek_Feher</t>
  </si>
  <si>
    <t>Uj_Jelek_Sarga</t>
  </si>
  <si>
    <t>Uj_Oszlop</t>
  </si>
  <si>
    <t>UjTablaVasarlas</t>
  </si>
  <si>
    <t>1.9</t>
  </si>
  <si>
    <t>1.10</t>
  </si>
  <si>
    <t>1.11</t>
  </si>
  <si>
    <t>1.12</t>
  </si>
  <si>
    <t>1.13</t>
  </si>
  <si>
    <t>1.14</t>
  </si>
  <si>
    <t>Forgalomtechnika összesen</t>
  </si>
  <si>
    <t>Megvalósulási dokumentáció összeállítása, forgalomtechnikai kezelői hozzájárulás szerint</t>
  </si>
  <si>
    <t>Megvalósult kivitelezés geodézia felmérése, forgalomtechnikai kezelői hozzájárulás szerint</t>
  </si>
  <si>
    <t>Konszignáció</t>
  </si>
  <si>
    <t>összesen</t>
  </si>
  <si>
    <t>Budapest, 2023</t>
  </si>
  <si>
    <t>1082 Budapest, Baross utca - Szűz utca - Szerdahelyi utca - Dobozi utca között terület</t>
  </si>
  <si>
    <t xml:space="preserve">KÖLTSÉGVETÉS KIÍRÁS </t>
  </si>
  <si>
    <t>Bp. VIII. kerület Magdolna negyed forgalomcsillapítás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</si>
</sst>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 Ft&quot;"/>
    <numFmt numFmtId="165" formatCode="#,##0.00&quot; Ft&quot;"/>
  </numFmts>
  <fonts count="20" x14ac:knownFonts="1">
    <font>
      <sz val="10"/>
      <color indexed="8"/>
      <name val="Arial CE"/>
    </font>
    <font>
      <sz val="15"/>
      <color indexed="8"/>
      <name val="Calibri"/>
    </font>
    <font>
      <sz val="14"/>
      <color indexed="8"/>
      <name val="Times New Roman"/>
    </font>
    <font>
      <sz val="10"/>
      <color indexed="8"/>
      <name val="Times New Roman"/>
    </font>
    <font>
      <sz val="12"/>
      <color indexed="8"/>
      <name val="Arial"/>
    </font>
    <font>
      <b/>
      <sz val="14"/>
      <color indexed="8"/>
      <name val="Arial CE"/>
    </font>
    <font>
      <b/>
      <sz val="12"/>
      <color indexed="8"/>
      <name val="Arial CE"/>
    </font>
    <font>
      <b/>
      <sz val="10"/>
      <color indexed="8"/>
      <name val="Arial CE"/>
    </font>
    <font>
      <sz val="12"/>
      <color indexed="8"/>
      <name val="Arial CE"/>
    </font>
    <font>
      <sz val="10"/>
      <color indexed="8"/>
      <name val="Times New Roman CE"/>
    </font>
    <font>
      <b/>
      <sz val="12"/>
      <color indexed="8"/>
      <name val="Arial"/>
    </font>
    <font>
      <b/>
      <sz val="10"/>
      <color indexed="8"/>
      <name val="Times New Roman CE"/>
    </font>
    <font>
      <sz val="10"/>
      <color indexed="8"/>
      <name val="Arial"/>
    </font>
    <font>
      <b/>
      <sz val="10"/>
      <color indexed="8"/>
      <name val="Arial"/>
    </font>
    <font>
      <b/>
      <i/>
      <sz val="10"/>
      <color indexed="8"/>
      <name val="Arial"/>
    </font>
    <font>
      <b/>
      <i/>
      <sz val="10"/>
      <color indexed="12"/>
      <name val="Arial"/>
    </font>
    <font>
      <sz val="9"/>
      <color indexed="8"/>
      <name val="Arial"/>
    </font>
    <font>
      <sz val="11"/>
      <color indexed="8"/>
      <name val="Arial"/>
    </font>
    <font>
      <b/>
      <i/>
      <sz val="12"/>
      <color indexed="8"/>
      <name val="Arial"/>
    </font>
    <font>
      <sz val="8"/>
      <name val="Arial C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</fills>
  <borders count="3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/>
      <diagonal/>
    </border>
    <border>
      <left style="medium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mediumDashed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Dashed">
        <color indexed="8"/>
      </left>
      <right style="mediumDashed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5"/>
      </bottom>
      <diagonal/>
    </border>
    <border>
      <left style="thin">
        <color indexed="14"/>
      </left>
      <right style="thin">
        <color indexed="15"/>
      </right>
      <top style="thin">
        <color indexed="15"/>
      </top>
      <bottom style="thin">
        <color indexed="14"/>
      </bottom>
      <diagonal/>
    </border>
    <border>
      <left style="thin">
        <color indexed="15"/>
      </left>
      <right style="thin">
        <color indexed="14"/>
      </right>
      <top style="thin">
        <color indexed="15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5"/>
      </top>
      <bottom style="thin">
        <color indexed="14"/>
      </bottom>
      <diagonal/>
    </border>
    <border>
      <left style="thin">
        <color indexed="14"/>
      </left>
      <right style="thin">
        <color indexed="15"/>
      </right>
      <top style="thin">
        <color indexed="14"/>
      </top>
      <bottom style="thin">
        <color indexed="14"/>
      </bottom>
      <diagonal/>
    </border>
    <border>
      <left style="thin">
        <color indexed="15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</borders>
  <cellStyleXfs count="1">
    <xf numFmtId="0" fontId="0" fillId="0" borderId="0" applyNumberFormat="0" applyFill="0" applyBorder="0" applyProtection="0"/>
  </cellStyleXfs>
  <cellXfs count="121">
    <xf numFmtId="0" fontId="0" fillId="0" borderId="0" xfId="0"/>
    <xf numFmtId="0" fontId="0" fillId="0" borderId="0" xfId="0" applyNumberFormat="1"/>
    <xf numFmtId="0" fontId="2" fillId="2" borderId="1" xfId="0" applyFont="1" applyFill="1" applyBorder="1"/>
    <xf numFmtId="0" fontId="0" fillId="2" borderId="1" xfId="0" applyFill="1" applyBorder="1" applyAlignment="1">
      <alignment vertical="top" wrapText="1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/>
    <xf numFmtId="0" fontId="0" fillId="2" borderId="1" xfId="0" applyFill="1" applyBorder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vertical="top" wrapText="1"/>
    </xf>
    <xf numFmtId="0" fontId="6" fillId="2" borderId="3" xfId="0" applyFont="1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vertical="top" wrapText="1"/>
    </xf>
    <xf numFmtId="0" fontId="6" fillId="2" borderId="5" xfId="0" applyFont="1" applyFill="1" applyBorder="1"/>
    <xf numFmtId="0" fontId="0" fillId="2" borderId="5" xfId="0" applyFill="1" applyBorder="1" applyAlignment="1">
      <alignment horizontal="center"/>
    </xf>
    <xf numFmtId="0" fontId="9" fillId="2" borderId="6" xfId="0" applyFont="1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49" fontId="10" fillId="3" borderId="11" xfId="0" applyNumberFormat="1" applyFont="1" applyFill="1" applyBorder="1" applyAlignment="1">
      <alignment horizontal="right" vertical="top" wrapText="1"/>
    </xf>
    <xf numFmtId="0" fontId="11" fillId="2" borderId="1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49" fontId="8" fillId="2" borderId="13" xfId="0" applyNumberFormat="1" applyFont="1" applyFill="1" applyBorder="1" applyAlignment="1">
      <alignment horizontal="right" vertical="top"/>
    </xf>
    <xf numFmtId="49" fontId="8" fillId="2" borderId="14" xfId="0" applyNumberFormat="1" applyFont="1" applyFill="1" applyBorder="1" applyAlignment="1">
      <alignment vertical="top"/>
    </xf>
    <xf numFmtId="164" fontId="12" fillId="2" borderId="11" xfId="0" applyNumberFormat="1" applyFont="1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49" fontId="8" fillId="2" borderId="12" xfId="0" applyNumberFormat="1" applyFont="1" applyFill="1" applyBorder="1" applyAlignment="1">
      <alignment horizontal="right" vertical="top"/>
    </xf>
    <xf numFmtId="49" fontId="8" fillId="2" borderId="10" xfId="0" applyNumberFormat="1" applyFont="1" applyFill="1" applyBorder="1" applyAlignment="1">
      <alignment vertical="top"/>
    </xf>
    <xf numFmtId="0" fontId="0" fillId="2" borderId="15" xfId="0" applyFill="1" applyBorder="1" applyAlignment="1">
      <alignment vertical="top" wrapText="1"/>
    </xf>
    <xf numFmtId="49" fontId="8" fillId="2" borderId="16" xfId="0" applyNumberFormat="1" applyFont="1" applyFill="1" applyBorder="1" applyAlignment="1">
      <alignment horizontal="right" vertical="top"/>
    </xf>
    <xf numFmtId="49" fontId="8" fillId="2" borderId="15" xfId="0" applyNumberFormat="1" applyFont="1" applyFill="1" applyBorder="1" applyAlignment="1">
      <alignment vertical="top"/>
    </xf>
    <xf numFmtId="0" fontId="0" fillId="2" borderId="16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164" fontId="13" fillId="3" borderId="11" xfId="0" applyNumberFormat="1" applyFont="1" applyFill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3" fontId="13" fillId="2" borderId="11" xfId="0" applyNumberFormat="1" applyFont="1" applyFill="1" applyBorder="1" applyAlignment="1">
      <alignment vertical="top" wrapText="1"/>
    </xf>
    <xf numFmtId="0" fontId="11" fillId="2" borderId="11" xfId="0" applyFont="1" applyFill="1" applyBorder="1" applyAlignment="1">
      <alignment vertical="top" wrapText="1"/>
    </xf>
    <xf numFmtId="0" fontId="0" fillId="2" borderId="19" xfId="0" applyFill="1" applyBorder="1" applyAlignment="1">
      <alignment vertical="top" wrapText="1"/>
    </xf>
    <xf numFmtId="3" fontId="14" fillId="2" borderId="19" xfId="0" applyNumberFormat="1" applyFont="1" applyFill="1" applyBorder="1" applyAlignment="1">
      <alignment vertical="top" wrapText="1"/>
    </xf>
    <xf numFmtId="2" fontId="15" fillId="2" borderId="19" xfId="0" applyNumberFormat="1" applyFont="1" applyFill="1" applyBorder="1" applyAlignment="1">
      <alignment vertical="top" wrapText="1"/>
    </xf>
    <xf numFmtId="3" fontId="14" fillId="2" borderId="1" xfId="0" applyNumberFormat="1" applyFont="1" applyFill="1" applyBorder="1" applyAlignment="1">
      <alignment vertical="top" wrapText="1"/>
    </xf>
    <xf numFmtId="2" fontId="15" fillId="2" borderId="1" xfId="0" applyNumberFormat="1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49" fontId="8" fillId="2" borderId="20" xfId="0" applyNumberFormat="1" applyFont="1" applyFill="1" applyBorder="1"/>
    <xf numFmtId="49" fontId="8" fillId="2" borderId="20" xfId="0" applyNumberFormat="1" applyFont="1" applyFill="1" applyBorder="1" applyAlignment="1">
      <alignment vertical="top"/>
    </xf>
    <xf numFmtId="49" fontId="17" fillId="2" borderId="1" xfId="0" applyNumberFormat="1" applyFont="1" applyFill="1" applyBorder="1" applyAlignment="1">
      <alignment vertical="top"/>
    </xf>
    <xf numFmtId="49" fontId="13" fillId="2" borderId="8" xfId="0" applyNumberFormat="1" applyFont="1" applyFill="1" applyBorder="1" applyAlignment="1">
      <alignment horizontal="center" vertical="top"/>
    </xf>
    <xf numFmtId="49" fontId="0" fillId="2" borderId="8" xfId="0" applyNumberFormat="1" applyFill="1" applyBorder="1" applyAlignment="1">
      <alignment vertical="top"/>
    </xf>
    <xf numFmtId="49" fontId="13" fillId="2" borderId="8" xfId="0" applyNumberFormat="1" applyFont="1" applyFill="1" applyBorder="1" applyAlignment="1">
      <alignment horizontal="right" vertical="top"/>
    </xf>
    <xf numFmtId="49" fontId="0" fillId="2" borderId="8" xfId="0" applyNumberFormat="1" applyFill="1" applyBorder="1"/>
    <xf numFmtId="49" fontId="10" fillId="2" borderId="1" xfId="0" applyNumberFormat="1" applyFont="1" applyFill="1" applyBorder="1" applyAlignment="1">
      <alignment horizontal="center" vertical="top"/>
    </xf>
    <xf numFmtId="49" fontId="12" fillId="2" borderId="1" xfId="0" applyNumberFormat="1" applyFont="1" applyFill="1" applyBorder="1" applyAlignment="1">
      <alignment horizontal="center" vertical="top"/>
    </xf>
    <xf numFmtId="0" fontId="0" fillId="2" borderId="22" xfId="0" applyFill="1" applyBorder="1" applyAlignment="1">
      <alignment vertical="top"/>
    </xf>
    <xf numFmtId="49" fontId="18" fillId="2" borderId="23" xfId="0" applyNumberFormat="1" applyFont="1" applyFill="1" applyBorder="1" applyAlignment="1">
      <alignment horizontal="center" vertical="top"/>
    </xf>
    <xf numFmtId="49" fontId="18" fillId="2" borderId="24" xfId="0" applyNumberFormat="1" applyFont="1" applyFill="1" applyBorder="1" applyAlignment="1">
      <alignment vertical="top"/>
    </xf>
    <xf numFmtId="49" fontId="10" fillId="2" borderId="6" xfId="0" applyNumberFormat="1" applyFont="1" applyFill="1" applyBorder="1" applyAlignment="1">
      <alignment horizontal="center" vertical="top"/>
    </xf>
    <xf numFmtId="49" fontId="7" fillId="4" borderId="26" xfId="0" applyNumberFormat="1" applyFont="1" applyFill="1" applyBorder="1"/>
    <xf numFmtId="49" fontId="7" fillId="5" borderId="27" xfId="0" applyNumberFormat="1" applyFont="1" applyFill="1" applyBorder="1"/>
    <xf numFmtId="0" fontId="0" fillId="0" borderId="28" xfId="0" applyNumberFormat="1" applyBorder="1"/>
    <xf numFmtId="0" fontId="0" fillId="0" borderId="29" xfId="0" applyBorder="1"/>
    <xf numFmtId="0" fontId="0" fillId="0" borderId="29" xfId="0" applyNumberFormat="1" applyBorder="1"/>
    <xf numFmtId="49" fontId="7" fillId="5" borderId="30" xfId="0" applyNumberFormat="1" applyFont="1" applyFill="1" applyBorder="1"/>
    <xf numFmtId="0" fontId="0" fillId="0" borderId="31" xfId="0" applyNumberFormat="1" applyBorder="1"/>
    <xf numFmtId="0" fontId="0" fillId="0" borderId="32" xfId="0" applyBorder="1"/>
    <xf numFmtId="0" fontId="0" fillId="0" borderId="32" xfId="0" applyNumberFormat="1" applyBorder="1"/>
    <xf numFmtId="0" fontId="7" fillId="5" borderId="30" xfId="0" applyFont="1" applyFill="1" applyBorder="1"/>
    <xf numFmtId="0" fontId="0" fillId="0" borderId="31" xfId="0" applyBorder="1"/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9" fontId="8" fillId="2" borderId="21" xfId="0" applyNumberFormat="1" applyFont="1" applyFill="1" applyBorder="1" applyAlignment="1">
      <alignment horizontal="left" vertical="top" wrapText="1"/>
    </xf>
    <xf numFmtId="0" fontId="8" fillId="2" borderId="21" xfId="0" applyFont="1" applyFill="1" applyBorder="1" applyAlignment="1">
      <alignment horizontal="left" vertical="top" wrapText="1"/>
    </xf>
    <xf numFmtId="0" fontId="8" fillId="2" borderId="20" xfId="0" applyFont="1" applyFill="1" applyBorder="1" applyAlignment="1">
      <alignment horizontal="left" vertical="top" wrapText="1"/>
    </xf>
    <xf numFmtId="49" fontId="10" fillId="3" borderId="11" xfId="0" applyNumberFormat="1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center" vertical="top" wrapText="1"/>
    </xf>
    <xf numFmtId="49" fontId="10" fillId="3" borderId="11" xfId="0" applyNumberFormat="1" applyFont="1" applyFill="1" applyBorder="1" applyAlignment="1">
      <alignment horizontal="center" vertical="top" wrapText="1"/>
    </xf>
    <xf numFmtId="0" fontId="10" fillId="3" borderId="1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6" fillId="2" borderId="1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165" fontId="0" fillId="2" borderId="1" xfId="0" applyNumberFormat="1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1" fontId="0" fillId="2" borderId="1" xfId="0" applyNumberFormat="1" applyFill="1" applyBorder="1" applyAlignment="1">
      <alignment vertical="center"/>
    </xf>
    <xf numFmtId="0" fontId="0" fillId="2" borderId="22" xfId="0" applyFill="1" applyBorder="1" applyAlignment="1">
      <alignment vertical="center" wrapText="1"/>
    </xf>
    <xf numFmtId="3" fontId="12" fillId="2" borderId="22" xfId="0" applyNumberFormat="1" applyFont="1" applyFill="1" applyBorder="1" applyAlignment="1">
      <alignment vertical="center" wrapText="1"/>
    </xf>
    <xf numFmtId="165" fontId="0" fillId="2" borderId="22" xfId="0" applyNumberFormat="1" applyFill="1" applyBorder="1" applyAlignment="1">
      <alignment vertical="center" wrapText="1"/>
    </xf>
    <xf numFmtId="164" fontId="0" fillId="2" borderId="22" xfId="0" applyNumberFormat="1" applyFill="1" applyBorder="1" applyAlignment="1">
      <alignment vertical="center" wrapText="1"/>
    </xf>
    <xf numFmtId="49" fontId="18" fillId="2" borderId="24" xfId="0" applyNumberFormat="1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165" fontId="0" fillId="2" borderId="24" xfId="0" applyNumberFormat="1" applyFill="1" applyBorder="1" applyAlignment="1">
      <alignment vertical="center"/>
    </xf>
    <xf numFmtId="164" fontId="13" fillId="2" borderId="24" xfId="0" applyNumberFormat="1" applyFont="1" applyFill="1" applyBorder="1" applyAlignment="1">
      <alignment vertical="center"/>
    </xf>
    <xf numFmtId="164" fontId="13" fillId="2" borderId="25" xfId="0" applyNumberFormat="1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left" vertical="center" wrapText="1"/>
    </xf>
    <xf numFmtId="165" fontId="13" fillId="2" borderId="6" xfId="0" applyNumberFormat="1" applyFont="1" applyFill="1" applyBorder="1" applyAlignment="1">
      <alignment vertical="center" wrapText="1"/>
    </xf>
    <xf numFmtId="164" fontId="13" fillId="2" borderId="6" xfId="0" applyNumberFormat="1" applyFont="1" applyFill="1" applyBorder="1" applyAlignment="1">
      <alignment vertical="center" wrapText="1"/>
    </xf>
    <xf numFmtId="49" fontId="0" fillId="2" borderId="1" xfId="0" applyNumberFormat="1" applyFill="1" applyBorder="1" applyAlignment="1">
      <alignment vertical="center" wrapText="1"/>
    </xf>
    <xf numFmtId="165" fontId="0" fillId="2" borderId="1" xfId="0" applyNumberFormat="1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  <xf numFmtId="3" fontId="0" fillId="2" borderId="22" xfId="0" applyNumberFormat="1" applyFill="1" applyBorder="1" applyAlignment="1">
      <alignment vertical="center" wrapText="1"/>
    </xf>
    <xf numFmtId="3" fontId="0" fillId="2" borderId="24" xfId="0" applyNumberFormat="1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</cellXfs>
  <cellStyles count="1">
    <cellStyle name="Normá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CFFCC"/>
      <rgbColor rgb="FFDD0806"/>
      <rgbColor rgb="FFBDC0BF"/>
      <rgbColor rgb="FFA5A5A5"/>
      <rgbColor rgb="FF3F3F3F"/>
      <rgbColor rgb="FFDBDBD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-té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-té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é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9"/>
  <sheetViews>
    <sheetView showGridLines="0" tabSelected="1" topLeftCell="A7" workbookViewId="0">
      <selection activeCell="D27" sqref="D27"/>
    </sheetView>
  </sheetViews>
  <sheetFormatPr defaultColWidth="9" defaultRowHeight="12.75" customHeight="1" x14ac:dyDescent="0.25"/>
  <cols>
    <col min="1" max="1" width="13.21875" style="1" customWidth="1"/>
    <col min="2" max="2" width="5.21875" style="1" customWidth="1"/>
    <col min="3" max="3" width="60.21875" style="1" customWidth="1"/>
    <col min="4" max="4" width="18.77734375" style="1" customWidth="1"/>
    <col min="5" max="5" width="20.44140625" style="1" customWidth="1"/>
    <col min="6" max="6" width="14.5546875" style="1" customWidth="1"/>
    <col min="7" max="8" width="9.21875" style="1" customWidth="1"/>
    <col min="9" max="9" width="13.44140625" style="1" customWidth="1"/>
    <col min="10" max="19" width="9.21875" style="1" customWidth="1"/>
    <col min="20" max="20" width="9" style="1" customWidth="1"/>
    <col min="21" max="16384" width="9" style="1"/>
  </cols>
  <sheetData>
    <row r="1" spans="1:19" ht="18.45" customHeight="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.45" customHeight="1" x14ac:dyDescent="0.35">
      <c r="A2" s="4"/>
      <c r="B2" s="3"/>
      <c r="C2" s="3"/>
      <c r="D2" s="3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 customHeight="1" x14ac:dyDescent="0.25">
      <c r="A3" s="3"/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 customHeight="1" x14ac:dyDescent="0.25">
      <c r="A4" s="3"/>
      <c r="B4" s="4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5" customHeight="1" x14ac:dyDescent="0.25">
      <c r="A5" s="3"/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" customHeight="1" x14ac:dyDescent="0.2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" customHeight="1" x14ac:dyDescent="0.25">
      <c r="A7" s="3"/>
      <c r="B7" s="4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6.649999999999999" customHeight="1" x14ac:dyDescent="0.25">
      <c r="A8" s="3"/>
      <c r="B8" s="6"/>
      <c r="C8" s="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9.95" customHeight="1" x14ac:dyDescent="0.3">
      <c r="A10" s="74" t="s">
        <v>133</v>
      </c>
      <c r="B10" s="75"/>
      <c r="C10" s="75"/>
      <c r="D10" s="75"/>
      <c r="E10" s="75"/>
      <c r="F10" s="75"/>
      <c r="G10" s="7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9.95" customHeight="1" x14ac:dyDescent="0.25">
      <c r="A11" s="76"/>
      <c r="B11" s="77"/>
      <c r="C11" s="77"/>
      <c r="D11" s="77"/>
      <c r="E11" s="77"/>
      <c r="F11" s="77"/>
      <c r="G11" s="7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9.95" customHeight="1" x14ac:dyDescent="0.25">
      <c r="A12" s="7"/>
      <c r="B12" s="7"/>
      <c r="C12" s="7"/>
      <c r="D12" s="7"/>
      <c r="E12" s="7"/>
      <c r="F12" s="7"/>
      <c r="G12" s="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9.95" customHeight="1" x14ac:dyDescent="0.25">
      <c r="A13" s="3"/>
      <c r="B13" s="3"/>
      <c r="C13" s="8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6.95" customHeight="1" x14ac:dyDescent="0.3">
      <c r="A14" s="3"/>
      <c r="B14" s="9"/>
      <c r="C14" s="9"/>
      <c r="D14" s="10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5.75" customHeight="1" x14ac:dyDescent="0.3">
      <c r="A15" s="78" t="s">
        <v>134</v>
      </c>
      <c r="B15" s="79"/>
      <c r="C15" s="79"/>
      <c r="D15" s="79"/>
      <c r="E15" s="79"/>
      <c r="F15" s="79"/>
      <c r="G15" s="79"/>
      <c r="H15" s="11"/>
      <c r="I15" s="11"/>
      <c r="J15" s="11"/>
      <c r="K15" s="3"/>
      <c r="L15" s="3"/>
      <c r="M15" s="3"/>
      <c r="N15" s="3"/>
      <c r="O15" s="3"/>
      <c r="P15" s="3"/>
      <c r="Q15" s="3"/>
      <c r="R15" s="3"/>
      <c r="S15" s="3"/>
    </row>
    <row r="16" spans="1:19" ht="15.6" customHeight="1" x14ac:dyDescent="0.3">
      <c r="A16" s="78" t="s">
        <v>132</v>
      </c>
      <c r="B16" s="79"/>
      <c r="C16" s="79"/>
      <c r="D16" s="79"/>
      <c r="E16" s="79"/>
      <c r="F16" s="79"/>
      <c r="G16" s="79"/>
      <c r="H16" s="12"/>
      <c r="I16" s="12"/>
      <c r="J16" s="12"/>
      <c r="K16" s="3"/>
      <c r="L16" s="3"/>
      <c r="M16" s="3"/>
      <c r="N16" s="3"/>
      <c r="O16" s="3"/>
      <c r="P16" s="3"/>
      <c r="Q16" s="3"/>
      <c r="R16" s="3"/>
      <c r="S16" s="3"/>
    </row>
    <row r="17" spans="1:19" ht="15.6" customHeight="1" x14ac:dyDescent="0.25">
      <c r="A17" s="13"/>
      <c r="B17" s="13"/>
      <c r="C17" s="13"/>
      <c r="D17" s="13"/>
      <c r="E17" s="13"/>
      <c r="F17" s="13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6.95" customHeight="1" x14ac:dyDescent="0.25">
      <c r="A18" s="89" t="s">
        <v>0</v>
      </c>
      <c r="B18" s="88"/>
      <c r="C18" s="88"/>
      <c r="D18" s="88"/>
      <c r="E18" s="88"/>
      <c r="F18" s="88"/>
      <c r="G18" s="88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6.95" customHeight="1" x14ac:dyDescent="0.3">
      <c r="A19" s="14"/>
      <c r="B19" s="15"/>
      <c r="C19" s="15"/>
      <c r="D19" s="16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6.95" customHeight="1" x14ac:dyDescent="0.3">
      <c r="A20" s="17"/>
      <c r="B20" s="18"/>
      <c r="C20" s="18"/>
      <c r="D20" s="19"/>
      <c r="E20" s="20"/>
      <c r="F20" s="20"/>
      <c r="G20" s="20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15.45" customHeight="1" x14ac:dyDescent="0.25">
      <c r="A21" s="21"/>
      <c r="B21" s="22"/>
      <c r="C21" s="22"/>
      <c r="D21" s="22"/>
      <c r="E21" s="22"/>
      <c r="F21" s="23"/>
      <c r="G21" s="23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32.25" customHeight="1" x14ac:dyDescent="0.25">
      <c r="A22" s="24"/>
      <c r="B22" s="86" t="s">
        <v>1</v>
      </c>
      <c r="C22" s="87"/>
      <c r="D22" s="25" t="s">
        <v>2</v>
      </c>
      <c r="E22" s="25" t="s">
        <v>3</v>
      </c>
      <c r="F22" s="26"/>
      <c r="G22" s="2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8" customHeight="1" x14ac:dyDescent="0.25">
      <c r="A23" s="24"/>
      <c r="B23" s="28"/>
      <c r="C23" s="29"/>
      <c r="D23" s="30"/>
      <c r="E23" s="30"/>
      <c r="F23" s="31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8" customHeight="1" x14ac:dyDescent="0.25">
      <c r="A24" s="24"/>
      <c r="B24" s="32" t="s">
        <v>4</v>
      </c>
      <c r="C24" s="33" t="s">
        <v>5</v>
      </c>
      <c r="D24" s="30">
        <f>Kiírás!G17</f>
        <v>0</v>
      </c>
      <c r="E24" s="30">
        <f>Kiírás!H17</f>
        <v>0</v>
      </c>
      <c r="F24" s="3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8" customHeight="1" x14ac:dyDescent="0.25">
      <c r="A25" s="34"/>
      <c r="B25" s="35" t="s">
        <v>6</v>
      </c>
      <c r="C25" s="36" t="s">
        <v>7</v>
      </c>
      <c r="D25" s="30">
        <f>Kiírás!G22</f>
        <v>0</v>
      </c>
      <c r="E25" s="30">
        <f>Kiírás!H22</f>
        <v>0</v>
      </c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 ht="16.5" customHeight="1" x14ac:dyDescent="0.25">
      <c r="A26" s="39"/>
      <c r="B26" s="83" t="s">
        <v>8</v>
      </c>
      <c r="C26" s="84"/>
      <c r="D26" s="40">
        <f>SUM(D23:D25)</f>
        <v>0</v>
      </c>
      <c r="E26" s="40">
        <f>SUM(E23:E25)</f>
        <v>0</v>
      </c>
      <c r="F26" s="40">
        <f>SUM(D26:E26)</f>
        <v>0</v>
      </c>
      <c r="G26" s="41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19" ht="16.5" customHeight="1" x14ac:dyDescent="0.25">
      <c r="A27" s="24"/>
      <c r="B27" s="83" t="s">
        <v>9</v>
      </c>
      <c r="C27" s="84"/>
      <c r="D27" s="40">
        <f>ROUND(D26*0.27,0)</f>
        <v>0</v>
      </c>
      <c r="E27" s="40">
        <f>ROUND(E26*0.27,0)</f>
        <v>0</v>
      </c>
      <c r="F27" s="40">
        <f>SUM(D27:E27)</f>
        <v>0</v>
      </c>
      <c r="G27" s="2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3.5" customHeight="1" x14ac:dyDescent="0.25">
      <c r="A28" s="24"/>
      <c r="B28" s="85"/>
      <c r="C28" s="85"/>
      <c r="D28" s="42"/>
      <c r="E28" s="42"/>
      <c r="F28" s="43"/>
      <c r="G28" s="2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6.5" customHeight="1" x14ac:dyDescent="0.25">
      <c r="A29" s="24"/>
      <c r="B29" s="83" t="s">
        <v>10</v>
      </c>
      <c r="C29" s="84"/>
      <c r="D29" s="40">
        <f>SUM(D26:D27)</f>
        <v>0</v>
      </c>
      <c r="E29" s="40">
        <f>SUM(E26:E27)</f>
        <v>0</v>
      </c>
      <c r="F29" s="40">
        <f>SUM(D29:E29)</f>
        <v>0</v>
      </c>
      <c r="G29" s="3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5.45" customHeight="1" x14ac:dyDescent="0.25">
      <c r="A30" s="3"/>
      <c r="B30" s="44"/>
      <c r="C30" s="44"/>
      <c r="D30" s="45"/>
      <c r="E30" s="45"/>
      <c r="F30" s="4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5" customHeight="1" x14ac:dyDescent="0.25">
      <c r="A31" s="3"/>
      <c r="B31" s="3"/>
      <c r="C31" s="3"/>
      <c r="D31" s="47"/>
      <c r="E31" s="47"/>
      <c r="F31" s="48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5" customHeight="1" x14ac:dyDescent="0.25">
      <c r="A32" s="3"/>
      <c r="B32" s="3"/>
      <c r="C32" s="3"/>
      <c r="D32" s="47"/>
      <c r="E32" s="47"/>
      <c r="F32" s="48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5" customHeight="1" x14ac:dyDescent="0.25">
      <c r="A33" s="3"/>
      <c r="B33" s="3"/>
      <c r="C33" s="3"/>
      <c r="D33" s="47"/>
      <c r="E33" s="47"/>
      <c r="F33" s="48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5" customHeight="1" x14ac:dyDescent="0.25">
      <c r="A34" s="3"/>
      <c r="B34" s="3"/>
      <c r="C34" s="3"/>
      <c r="D34" s="47"/>
      <c r="E34" s="47"/>
      <c r="F34" s="48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5" customHeight="1" x14ac:dyDescent="0.25">
      <c r="A35" s="3"/>
      <c r="B35" s="3"/>
      <c r="C35" s="3"/>
      <c r="D35" s="47"/>
      <c r="E35" s="47"/>
      <c r="F35" s="4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5" customHeight="1" x14ac:dyDescent="0.25">
      <c r="A36" s="3"/>
      <c r="B36" s="3"/>
      <c r="C36" s="3"/>
      <c r="D36" s="47"/>
      <c r="E36" s="47"/>
      <c r="F36" s="48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5" customHeight="1" x14ac:dyDescent="0.25">
      <c r="A37" s="3"/>
      <c r="B37" s="3"/>
      <c r="C37" s="3"/>
      <c r="D37" s="47"/>
      <c r="E37" s="47"/>
      <c r="F37" s="4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5" customHeight="1" x14ac:dyDescent="0.25">
      <c r="A38" s="3"/>
      <c r="B38" s="3"/>
      <c r="C38" s="3"/>
      <c r="D38" s="3"/>
      <c r="E38" s="3"/>
      <c r="F38" s="3"/>
      <c r="G38" s="3"/>
      <c r="H38" s="49"/>
      <c r="I38" s="49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6.95" customHeight="1" x14ac:dyDescent="0.25">
      <c r="A39" s="50" t="s">
        <v>11</v>
      </c>
      <c r="B39" s="3"/>
      <c r="C39" s="3"/>
      <c r="D39" s="49"/>
      <c r="E39" s="49"/>
      <c r="F39" s="49"/>
      <c r="G39" s="49"/>
      <c r="H39" s="49"/>
      <c r="I39" s="49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6.95" customHeight="1" x14ac:dyDescent="0.25">
      <c r="A40" s="51" t="s">
        <v>12</v>
      </c>
      <c r="B40" s="3"/>
      <c r="C40" s="3"/>
      <c r="D40" s="49"/>
      <c r="E40" s="49"/>
      <c r="F40" s="49"/>
      <c r="G40" s="49"/>
      <c r="H40" s="49"/>
      <c r="I40" s="49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8.600000000000001" customHeight="1" x14ac:dyDescent="0.25">
      <c r="A41" s="80" t="s">
        <v>13</v>
      </c>
      <c r="B41" s="81"/>
      <c r="C41" s="81"/>
      <c r="D41" s="81"/>
      <c r="E41" s="81"/>
      <c r="F41" s="82"/>
      <c r="G41" s="49"/>
      <c r="H41" s="49"/>
      <c r="I41" s="49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6.95" customHeight="1" x14ac:dyDescent="0.25">
      <c r="A42" s="51" t="s">
        <v>14</v>
      </c>
      <c r="B42" s="3"/>
      <c r="C42" s="3"/>
      <c r="D42" s="49"/>
      <c r="E42" s="49"/>
      <c r="F42" s="49"/>
      <c r="G42" s="49"/>
      <c r="H42" s="49"/>
      <c r="I42" s="49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6.95" customHeight="1" x14ac:dyDescent="0.25">
      <c r="A43" s="80" t="s">
        <v>15</v>
      </c>
      <c r="B43" s="81"/>
      <c r="C43" s="81"/>
      <c r="D43" s="81"/>
      <c r="E43" s="81"/>
      <c r="F43" s="82"/>
      <c r="G43" s="49"/>
      <c r="H43" s="49"/>
      <c r="I43" s="49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6.95" customHeight="1" x14ac:dyDescent="0.25">
      <c r="A44" s="51" t="s">
        <v>16</v>
      </c>
      <c r="B44" s="3"/>
      <c r="C44" s="3"/>
      <c r="D44" s="49"/>
      <c r="E44" s="49"/>
      <c r="F44" s="49"/>
      <c r="G44" s="49"/>
      <c r="H44" s="49"/>
      <c r="I44" s="49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5" customHeight="1" x14ac:dyDescent="0.25">
      <c r="A45" s="80" t="s">
        <v>17</v>
      </c>
      <c r="B45" s="81"/>
      <c r="C45" s="81"/>
      <c r="D45" s="81"/>
      <c r="E45" s="81"/>
      <c r="F45" s="82"/>
      <c r="G45" s="49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6.95" customHeight="1" x14ac:dyDescent="0.25">
      <c r="A46" s="51" t="s">
        <v>18</v>
      </c>
      <c r="B46" s="3"/>
      <c r="C46" s="3"/>
      <c r="D46" s="49"/>
      <c r="E46" s="49"/>
      <c r="F46" s="49"/>
      <c r="G46" s="49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5" customHeight="1" x14ac:dyDescent="0.25">
      <c r="A49" s="52" t="s">
        <v>131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</sheetData>
  <mergeCells count="13">
    <mergeCell ref="A45:F45"/>
    <mergeCell ref="B26:C26"/>
    <mergeCell ref="B27:C27"/>
    <mergeCell ref="B28:C28"/>
    <mergeCell ref="B29:C29"/>
    <mergeCell ref="A43:F43"/>
    <mergeCell ref="B22:C22"/>
    <mergeCell ref="A41:F41"/>
    <mergeCell ref="A18:G18"/>
    <mergeCell ref="A10:G10"/>
    <mergeCell ref="A11:G11"/>
    <mergeCell ref="A15:G15"/>
    <mergeCell ref="A16:G16"/>
  </mergeCells>
  <pageMargins left="0.98402800000000001" right="0.98402800000000001" top="0.98402800000000001" bottom="0.98472199999999999" header="0.51180599999999998" footer="0.43333300000000002"/>
  <pageSetup scale="60" orientation="portrait" r:id="rId1"/>
  <headerFooter>
    <oddFooter>&amp;C&amp;"Arial CE,Regular"&amp;10&amp;K0000000.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showGridLines="0" workbookViewId="0">
      <selection activeCell="H20" sqref="H20"/>
    </sheetView>
  </sheetViews>
  <sheetFormatPr defaultColWidth="8.77734375" defaultRowHeight="12.75" customHeight="1" x14ac:dyDescent="0.25"/>
  <cols>
    <col min="1" max="1" width="13.88671875" style="1" customWidth="1"/>
    <col min="2" max="2" width="30" style="1" customWidth="1"/>
    <col min="3" max="3" width="8.44140625" style="1" customWidth="1"/>
    <col min="4" max="4" width="10.5546875" style="1" customWidth="1"/>
    <col min="5" max="5" width="15.77734375" style="1" customWidth="1"/>
    <col min="6" max="6" width="16.44140625" style="1" customWidth="1"/>
    <col min="7" max="7" width="22.5546875" style="1" customWidth="1"/>
    <col min="8" max="8" width="17.109375" style="1" customWidth="1"/>
    <col min="9" max="16384" width="8.77734375" style="1"/>
  </cols>
  <sheetData>
    <row r="1" spans="1:8" ht="41.4" customHeight="1" thickBot="1" x14ac:dyDescent="0.3">
      <c r="A1" s="53" t="s">
        <v>19</v>
      </c>
      <c r="B1" s="54" t="s">
        <v>20</v>
      </c>
      <c r="C1" s="55" t="s">
        <v>21</v>
      </c>
      <c r="D1" s="54" t="s">
        <v>22</v>
      </c>
      <c r="E1" s="56" t="s">
        <v>23</v>
      </c>
      <c r="F1" s="56" t="s">
        <v>24</v>
      </c>
      <c r="G1" s="56" t="s">
        <v>25</v>
      </c>
      <c r="H1" s="56" t="s">
        <v>26</v>
      </c>
    </row>
    <row r="2" spans="1:8" ht="16.95" customHeight="1" x14ac:dyDescent="0.25">
      <c r="A2" s="57" t="s">
        <v>27</v>
      </c>
      <c r="B2" s="91" t="s">
        <v>5</v>
      </c>
      <c r="C2" s="92"/>
      <c r="D2" s="93"/>
      <c r="E2" s="94"/>
      <c r="F2" s="94"/>
      <c r="G2" s="95"/>
      <c r="H2" s="96"/>
    </row>
    <row r="3" spans="1:8" ht="15" customHeight="1" x14ac:dyDescent="0.25">
      <c r="A3" s="58" t="s">
        <v>28</v>
      </c>
      <c r="B3" s="97" t="s">
        <v>29</v>
      </c>
      <c r="C3" s="98">
        <f>'Beépítendő anyagok'!B3</f>
        <v>75</v>
      </c>
      <c r="D3" s="97" t="s">
        <v>30</v>
      </c>
      <c r="E3" s="94">
        <v>0</v>
      </c>
      <c r="F3" s="94">
        <v>0</v>
      </c>
      <c r="G3" s="96">
        <f>ROUND(C3*E3,0)</f>
        <v>0</v>
      </c>
      <c r="H3" s="96">
        <f>ROUND(C3*F3,0)</f>
        <v>0</v>
      </c>
    </row>
    <row r="4" spans="1:8" ht="15" customHeight="1" x14ac:dyDescent="0.25">
      <c r="A4" s="58" t="s">
        <v>31</v>
      </c>
      <c r="B4" s="97" t="s">
        <v>33</v>
      </c>
      <c r="C4" s="98">
        <v>102</v>
      </c>
      <c r="D4" s="97" t="s">
        <v>30</v>
      </c>
      <c r="E4" s="94">
        <v>0</v>
      </c>
      <c r="F4" s="94">
        <v>0</v>
      </c>
      <c r="G4" s="96">
        <f>ROUND(C4*E4,0)</f>
        <v>0</v>
      </c>
      <c r="H4" s="96">
        <f>ROUND(C4*F4,0)</f>
        <v>0</v>
      </c>
    </row>
    <row r="5" spans="1:8" ht="15" customHeight="1" x14ac:dyDescent="0.25">
      <c r="A5" s="58" t="s">
        <v>32</v>
      </c>
      <c r="B5" s="97" t="s">
        <v>35</v>
      </c>
      <c r="C5" s="98">
        <v>97</v>
      </c>
      <c r="D5" s="97" t="s">
        <v>30</v>
      </c>
      <c r="E5" s="94">
        <v>0</v>
      </c>
      <c r="F5" s="94">
        <v>0</v>
      </c>
      <c r="G5" s="96">
        <f>ROUND(C5*E5,0)</f>
        <v>0</v>
      </c>
      <c r="H5" s="96">
        <f>ROUND(C5*F5,0)</f>
        <v>0</v>
      </c>
    </row>
    <row r="6" spans="1:8" ht="15" customHeight="1" x14ac:dyDescent="0.25">
      <c r="A6" s="58" t="s">
        <v>34</v>
      </c>
      <c r="B6" s="97" t="s">
        <v>37</v>
      </c>
      <c r="C6" s="98">
        <v>31</v>
      </c>
      <c r="D6" s="97" t="s">
        <v>30</v>
      </c>
      <c r="E6" s="94">
        <v>0</v>
      </c>
      <c r="F6" s="94">
        <v>0</v>
      </c>
      <c r="G6" s="96">
        <f>ROUND(C6*E6,0)</f>
        <v>0</v>
      </c>
      <c r="H6" s="96">
        <f>ROUND(C6*F6,0)</f>
        <v>0</v>
      </c>
    </row>
    <row r="7" spans="1:8" ht="15" customHeight="1" x14ac:dyDescent="0.25">
      <c r="A7" s="58" t="s">
        <v>36</v>
      </c>
      <c r="B7" s="97" t="s">
        <v>39</v>
      </c>
      <c r="C7" s="98">
        <v>63</v>
      </c>
      <c r="D7" s="97" t="s">
        <v>30</v>
      </c>
      <c r="E7" s="94">
        <v>0</v>
      </c>
      <c r="F7" s="94">
        <v>0</v>
      </c>
      <c r="G7" s="96">
        <f>ROUND(C7*E7,0)</f>
        <v>0</v>
      </c>
      <c r="H7" s="96">
        <f>ROUND(C7*F7,0)</f>
        <v>0</v>
      </c>
    </row>
    <row r="8" spans="1:8" ht="15" customHeight="1" x14ac:dyDescent="0.25">
      <c r="A8" s="58" t="s">
        <v>38</v>
      </c>
      <c r="B8" s="97" t="s">
        <v>41</v>
      </c>
      <c r="C8" s="98">
        <v>19</v>
      </c>
      <c r="D8" s="97" t="s">
        <v>30</v>
      </c>
      <c r="E8" s="94">
        <v>0</v>
      </c>
      <c r="F8" s="94">
        <v>0</v>
      </c>
      <c r="G8" s="96">
        <f>ROUND(C8*E8,0)</f>
        <v>0</v>
      </c>
      <c r="H8" s="96">
        <f>ROUND(C8*F8,0)</f>
        <v>0</v>
      </c>
    </row>
    <row r="9" spans="1:8" ht="15" customHeight="1" x14ac:dyDescent="0.25">
      <c r="A9" s="58" t="s">
        <v>40</v>
      </c>
      <c r="B9" s="97" t="s">
        <v>43</v>
      </c>
      <c r="C9" s="98">
        <v>7</v>
      </c>
      <c r="D9" s="97" t="s">
        <v>30</v>
      </c>
      <c r="E9" s="94">
        <v>0</v>
      </c>
      <c r="F9" s="94">
        <v>0</v>
      </c>
      <c r="G9" s="96">
        <f>ROUND(C9*E9,0)</f>
        <v>0</v>
      </c>
      <c r="H9" s="96">
        <f>ROUND(C9*F9,0)</f>
        <v>0</v>
      </c>
    </row>
    <row r="10" spans="1:8" ht="15" customHeight="1" x14ac:dyDescent="0.25">
      <c r="A10" s="58" t="s">
        <v>42</v>
      </c>
      <c r="B10" s="97" t="s">
        <v>44</v>
      </c>
      <c r="C10" s="99">
        <v>3</v>
      </c>
      <c r="D10" s="97" t="s">
        <v>30</v>
      </c>
      <c r="E10" s="94">
        <v>0</v>
      </c>
      <c r="F10" s="94">
        <v>0</v>
      </c>
      <c r="G10" s="96">
        <f t="shared" ref="G10:G16" si="0">ROUND(C10*E10,0)</f>
        <v>0</v>
      </c>
      <c r="H10" s="96">
        <f t="shared" ref="H10:H16" si="1">ROUND(C10*F10,0)</f>
        <v>0</v>
      </c>
    </row>
    <row r="11" spans="1:8" ht="15" customHeight="1" x14ac:dyDescent="0.25">
      <c r="A11" s="58" t="s">
        <v>120</v>
      </c>
      <c r="B11" s="97" t="s">
        <v>46</v>
      </c>
      <c r="C11" s="98">
        <v>23</v>
      </c>
      <c r="D11" s="97" t="s">
        <v>30</v>
      </c>
      <c r="E11" s="94">
        <v>0</v>
      </c>
      <c r="F11" s="94">
        <v>0</v>
      </c>
      <c r="G11" s="96">
        <f t="shared" si="0"/>
        <v>0</v>
      </c>
      <c r="H11" s="96">
        <f t="shared" si="1"/>
        <v>0</v>
      </c>
    </row>
    <row r="12" spans="1:8" ht="15" customHeight="1" x14ac:dyDescent="0.25">
      <c r="A12" s="58" t="s">
        <v>121</v>
      </c>
      <c r="B12" s="97" t="s">
        <v>48</v>
      </c>
      <c r="C12" s="98">
        <v>29</v>
      </c>
      <c r="D12" s="97" t="s">
        <v>30</v>
      </c>
      <c r="E12" s="94">
        <v>0</v>
      </c>
      <c r="F12" s="94">
        <v>0</v>
      </c>
      <c r="G12" s="96">
        <f t="shared" si="0"/>
        <v>0</v>
      </c>
      <c r="H12" s="96">
        <f t="shared" si="1"/>
        <v>0</v>
      </c>
    </row>
    <row r="13" spans="1:8" ht="12.6" customHeight="1" x14ac:dyDescent="0.25">
      <c r="A13" s="58" t="s">
        <v>122</v>
      </c>
      <c r="B13" s="97" t="s">
        <v>49</v>
      </c>
      <c r="C13" s="98">
        <v>18</v>
      </c>
      <c r="D13" s="97" t="s">
        <v>30</v>
      </c>
      <c r="E13" s="94">
        <v>0</v>
      </c>
      <c r="F13" s="94">
        <v>0</v>
      </c>
      <c r="G13" s="96">
        <f t="shared" si="0"/>
        <v>0</v>
      </c>
      <c r="H13" s="96">
        <f t="shared" si="1"/>
        <v>0</v>
      </c>
    </row>
    <row r="14" spans="1:8" ht="15" customHeight="1" x14ac:dyDescent="0.25">
      <c r="A14" s="58" t="s">
        <v>123</v>
      </c>
      <c r="B14" s="97" t="s">
        <v>50</v>
      </c>
      <c r="C14" s="98">
        <v>2614</v>
      </c>
      <c r="D14" s="97" t="s">
        <v>51</v>
      </c>
      <c r="E14" s="94">
        <v>0</v>
      </c>
      <c r="F14" s="94">
        <v>0</v>
      </c>
      <c r="G14" s="96">
        <f t="shared" si="0"/>
        <v>0</v>
      </c>
      <c r="H14" s="96">
        <f t="shared" si="1"/>
        <v>0</v>
      </c>
    </row>
    <row r="15" spans="1:8" ht="15" customHeight="1" x14ac:dyDescent="0.25">
      <c r="A15" s="58" t="s">
        <v>124</v>
      </c>
      <c r="B15" s="97" t="s">
        <v>52</v>
      </c>
      <c r="C15" s="98">
        <v>1430</v>
      </c>
      <c r="D15" s="97" t="s">
        <v>51</v>
      </c>
      <c r="E15" s="94">
        <v>0</v>
      </c>
      <c r="F15" s="94">
        <v>0</v>
      </c>
      <c r="G15" s="96">
        <f t="shared" si="0"/>
        <v>0</v>
      </c>
      <c r="H15" s="96">
        <f t="shared" si="1"/>
        <v>0</v>
      </c>
    </row>
    <row r="16" spans="1:8" ht="15" customHeight="1" thickBot="1" x14ac:dyDescent="0.3">
      <c r="A16" s="58" t="s">
        <v>125</v>
      </c>
      <c r="B16" s="97" t="s">
        <v>53</v>
      </c>
      <c r="C16" s="98">
        <v>1961</v>
      </c>
      <c r="D16" s="97" t="s">
        <v>51</v>
      </c>
      <c r="E16" s="94">
        <v>0</v>
      </c>
      <c r="F16" s="94">
        <v>0</v>
      </c>
      <c r="G16" s="96">
        <f t="shared" si="0"/>
        <v>0</v>
      </c>
      <c r="H16" s="96">
        <f t="shared" si="1"/>
        <v>0</v>
      </c>
    </row>
    <row r="17" spans="1:8" ht="17.55" customHeight="1" thickBot="1" x14ac:dyDescent="0.3">
      <c r="A17" s="60"/>
      <c r="B17" s="104" t="s">
        <v>126</v>
      </c>
      <c r="C17" s="105"/>
      <c r="D17" s="106"/>
      <c r="E17" s="107"/>
      <c r="F17" s="107"/>
      <c r="G17" s="108">
        <f>SUM(G2:G16)</f>
        <v>0</v>
      </c>
      <c r="H17" s="109">
        <f>SUM(H2:H16)</f>
        <v>0</v>
      </c>
    </row>
    <row r="18" spans="1:8" ht="16.95" customHeight="1" x14ac:dyDescent="0.25">
      <c r="A18" s="62" t="s">
        <v>54</v>
      </c>
      <c r="B18" s="110" t="s">
        <v>55</v>
      </c>
      <c r="C18" s="111"/>
      <c r="D18" s="112"/>
      <c r="E18" s="113"/>
      <c r="F18" s="113"/>
      <c r="G18" s="114"/>
      <c r="H18" s="114"/>
    </row>
    <row r="19" spans="1:8" ht="41.4" customHeight="1" x14ac:dyDescent="0.25">
      <c r="A19" s="120" t="s">
        <v>45</v>
      </c>
      <c r="B19" s="115" t="s">
        <v>127</v>
      </c>
      <c r="C19" s="98">
        <v>1</v>
      </c>
      <c r="D19" s="97" t="s">
        <v>30</v>
      </c>
      <c r="E19" s="116">
        <v>0</v>
      </c>
      <c r="F19" s="116">
        <v>0</v>
      </c>
      <c r="G19" s="117">
        <f>ROUND(C19*E19,0)</f>
        <v>0</v>
      </c>
      <c r="H19" s="117">
        <f>ROUND(C19*F19,0)</f>
        <v>0</v>
      </c>
    </row>
    <row r="20" spans="1:8" ht="42.6" customHeight="1" x14ac:dyDescent="0.25">
      <c r="A20" s="120" t="s">
        <v>47</v>
      </c>
      <c r="B20" s="115" t="s">
        <v>128</v>
      </c>
      <c r="C20" s="98">
        <v>1</v>
      </c>
      <c r="D20" s="97" t="s">
        <v>30</v>
      </c>
      <c r="E20" s="116">
        <v>0</v>
      </c>
      <c r="F20" s="116">
        <v>0</v>
      </c>
      <c r="G20" s="117">
        <f>ROUND(C20*E20,0)</f>
        <v>0</v>
      </c>
      <c r="H20" s="117">
        <f>ROUND(C20*F20,0)</f>
        <v>0</v>
      </c>
    </row>
    <row r="21" spans="1:8" ht="15.45" customHeight="1" thickBot="1" x14ac:dyDescent="0.3">
      <c r="A21" s="59"/>
      <c r="B21" s="100"/>
      <c r="C21" s="101"/>
      <c r="D21" s="100"/>
      <c r="E21" s="102"/>
      <c r="F21" s="102"/>
      <c r="G21" s="118"/>
      <c r="H21" s="103"/>
    </row>
    <row r="22" spans="1:8" ht="17.55" customHeight="1" thickBot="1" x14ac:dyDescent="0.3">
      <c r="A22" s="60"/>
      <c r="B22" s="61" t="s">
        <v>56</v>
      </c>
      <c r="C22" s="105"/>
      <c r="D22" s="106"/>
      <c r="E22" s="119"/>
      <c r="F22" s="119"/>
      <c r="G22" s="108">
        <f>SUM(G18:G21)</f>
        <v>0</v>
      </c>
      <c r="H22" s="109">
        <f>SUM(H18:H21)</f>
        <v>0</v>
      </c>
    </row>
  </sheetData>
  <phoneticPr fontId="19" type="noConversion"/>
  <pageMargins left="0.78740157480314965" right="0.78740157480314965" top="0.98425196850393704" bottom="0.98425196850393704" header="0.51181102362204722" footer="0.51181102362204722"/>
  <pageSetup scale="85" orientation="landscape" r:id="rId1"/>
  <headerFooter>
    <oddHeader>&amp;C&amp;"Arial CE,Regular"&amp;10&amp;K000000Költségvetés kiírás - Práter utca útépítés</oddHeader>
    <oddFooter>&amp;C&amp;"Arial CE,Regular"&amp;10&amp;K000000&amp;P.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E11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G20" sqref="G20"/>
    </sheetView>
  </sheetViews>
  <sheetFormatPr defaultColWidth="19.5546875" defaultRowHeight="12" customHeight="1" x14ac:dyDescent="0.25"/>
  <cols>
    <col min="1" max="1" width="19.5546875" style="1" customWidth="1"/>
    <col min="2" max="2" width="10.88671875" style="1" customWidth="1"/>
    <col min="3" max="6" width="6.21875" style="1" bestFit="1" customWidth="1"/>
    <col min="7" max="7" width="6.33203125" style="1" bestFit="1" customWidth="1"/>
    <col min="8" max="8" width="11.88671875" style="1" bestFit="1" customWidth="1"/>
    <col min="9" max="20" width="6.33203125" style="1" bestFit="1" customWidth="1"/>
    <col min="21" max="21" width="8.33203125" style="1" bestFit="1" customWidth="1"/>
    <col min="22" max="22" width="6.6640625" style="1" bestFit="1" customWidth="1"/>
    <col min="23" max="23" width="10.88671875" style="1" bestFit="1" customWidth="1"/>
    <col min="24" max="24" width="16.88671875" style="1" bestFit="1" customWidth="1"/>
    <col min="25" max="28" width="19.5546875" style="1" customWidth="1"/>
    <col min="29" max="30" width="6.21875" style="1" bestFit="1" customWidth="1"/>
    <col min="31" max="31" width="11.77734375" style="1" bestFit="1" customWidth="1"/>
    <col min="32" max="32" width="6.21875" style="1" bestFit="1" customWidth="1"/>
    <col min="33" max="33" width="11.77734375" style="1" bestFit="1" customWidth="1"/>
    <col min="34" max="35" width="6.21875" style="1" bestFit="1" customWidth="1"/>
    <col min="36" max="36" width="12.33203125" style="1" bestFit="1" customWidth="1"/>
    <col min="37" max="37" width="6.109375" style="1" bestFit="1" customWidth="1"/>
    <col min="38" max="41" width="6.33203125" style="1" bestFit="1" customWidth="1"/>
    <col min="42" max="42" width="8.33203125" style="1" bestFit="1" customWidth="1"/>
    <col min="43" max="45" width="6.33203125" style="1" bestFit="1" customWidth="1"/>
    <col min="46" max="46" width="6.21875" style="1" bestFit="1" customWidth="1"/>
    <col min="47" max="47" width="11.109375" style="1" bestFit="1" customWidth="1"/>
    <col min="48" max="48" width="6.109375" style="1" bestFit="1" customWidth="1"/>
    <col min="49" max="49" width="8.109375" style="1" bestFit="1" customWidth="1"/>
    <col min="50" max="50" width="6.109375" style="1" bestFit="1" customWidth="1"/>
    <col min="51" max="51" width="8.109375" style="1" bestFit="1" customWidth="1"/>
    <col min="52" max="52" width="7.33203125" style="1" bestFit="1" customWidth="1"/>
    <col min="53" max="53" width="6.33203125" style="1" bestFit="1" customWidth="1"/>
    <col min="54" max="56" width="7.33203125" style="1" bestFit="1" customWidth="1"/>
    <col min="57" max="57" width="7.88671875" style="1" bestFit="1" customWidth="1"/>
    <col min="58" max="58" width="19.5546875" style="1" customWidth="1"/>
    <col min="59" max="16384" width="19.5546875" style="1"/>
  </cols>
  <sheetData>
    <row r="1" spans="1:57" ht="15.6" customHeight="1" x14ac:dyDescent="0.25">
      <c r="A1" s="90" t="s">
        <v>57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</row>
    <row r="2" spans="1:57" ht="14.55" customHeight="1" x14ac:dyDescent="0.25">
      <c r="A2" s="63" t="s">
        <v>129</v>
      </c>
      <c r="B2" s="63" t="s">
        <v>130</v>
      </c>
      <c r="C2" s="63" t="s">
        <v>58</v>
      </c>
      <c r="D2" s="63" t="s">
        <v>59</v>
      </c>
      <c r="E2" s="63" t="s">
        <v>60</v>
      </c>
      <c r="F2" s="63" t="s">
        <v>61</v>
      </c>
      <c r="G2" s="63" t="s">
        <v>62</v>
      </c>
      <c r="H2" s="63" t="s">
        <v>63</v>
      </c>
      <c r="I2" s="63" t="s">
        <v>64</v>
      </c>
      <c r="J2" s="63" t="s">
        <v>65</v>
      </c>
      <c r="K2" s="63" t="s">
        <v>66</v>
      </c>
      <c r="L2" s="63" t="s">
        <v>67</v>
      </c>
      <c r="M2" s="63" t="s">
        <v>68</v>
      </c>
      <c r="N2" s="63" t="s">
        <v>69</v>
      </c>
      <c r="O2" s="63" t="s">
        <v>70</v>
      </c>
      <c r="P2" s="63" t="s">
        <v>71</v>
      </c>
      <c r="Q2" s="63" t="s">
        <v>72</v>
      </c>
      <c r="R2" s="63" t="s">
        <v>73</v>
      </c>
      <c r="S2" s="63" t="s">
        <v>74</v>
      </c>
      <c r="T2" s="63" t="s">
        <v>75</v>
      </c>
      <c r="U2" s="63" t="s">
        <v>76</v>
      </c>
      <c r="V2" s="63" t="s">
        <v>77</v>
      </c>
      <c r="W2" s="63" t="s">
        <v>78</v>
      </c>
      <c r="X2" s="63" t="s">
        <v>79</v>
      </c>
      <c r="Y2" s="63" t="s">
        <v>80</v>
      </c>
      <c r="Z2" s="63" t="s">
        <v>81</v>
      </c>
      <c r="AA2" s="63" t="s">
        <v>82</v>
      </c>
      <c r="AB2" s="63" t="s">
        <v>83</v>
      </c>
      <c r="AC2" s="63" t="s">
        <v>84</v>
      </c>
      <c r="AD2" s="63" t="s">
        <v>85</v>
      </c>
      <c r="AE2" s="63" t="s">
        <v>86</v>
      </c>
      <c r="AF2" s="63" t="s">
        <v>87</v>
      </c>
      <c r="AG2" s="63" t="s">
        <v>88</v>
      </c>
      <c r="AH2" s="63" t="s">
        <v>89</v>
      </c>
      <c r="AI2" s="63" t="s">
        <v>90</v>
      </c>
      <c r="AJ2" s="63" t="s">
        <v>91</v>
      </c>
      <c r="AK2" s="63" t="s">
        <v>92</v>
      </c>
      <c r="AL2" s="63" t="s">
        <v>93</v>
      </c>
      <c r="AM2" s="63" t="s">
        <v>94</v>
      </c>
      <c r="AN2" s="63" t="s">
        <v>95</v>
      </c>
      <c r="AO2" s="63" t="s">
        <v>96</v>
      </c>
      <c r="AP2" s="63" t="s">
        <v>97</v>
      </c>
      <c r="AQ2" s="63" t="s">
        <v>98</v>
      </c>
      <c r="AR2" s="63" t="s">
        <v>99</v>
      </c>
      <c r="AS2" s="63" t="s">
        <v>100</v>
      </c>
      <c r="AT2" s="63" t="s">
        <v>101</v>
      </c>
      <c r="AU2" s="63" t="s">
        <v>102</v>
      </c>
      <c r="AV2" s="63" t="s">
        <v>103</v>
      </c>
      <c r="AW2" s="63" t="s">
        <v>104</v>
      </c>
      <c r="AX2" s="63" t="s">
        <v>105</v>
      </c>
      <c r="AY2" s="63" t="s">
        <v>106</v>
      </c>
      <c r="AZ2" s="63" t="s">
        <v>107</v>
      </c>
      <c r="BA2" s="63" t="s">
        <v>108</v>
      </c>
      <c r="BB2" s="63" t="s">
        <v>109</v>
      </c>
      <c r="BC2" s="63" t="s">
        <v>110</v>
      </c>
      <c r="BD2" s="63" t="s">
        <v>111</v>
      </c>
      <c r="BE2" s="63" t="s">
        <v>112</v>
      </c>
    </row>
    <row r="3" spans="1:57" ht="14.55" customHeight="1" x14ac:dyDescent="0.25">
      <c r="A3" s="64" t="s">
        <v>101</v>
      </c>
      <c r="B3" s="65">
        <f>SUM(C3:BE3)</f>
        <v>75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7">
        <v>75</v>
      </c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</row>
    <row r="4" spans="1:57" ht="14.4" customHeight="1" x14ac:dyDescent="0.25">
      <c r="A4" s="68" t="s">
        <v>113</v>
      </c>
      <c r="B4" s="69">
        <v>63</v>
      </c>
      <c r="C4" s="71">
        <v>3</v>
      </c>
      <c r="D4" s="71">
        <v>1</v>
      </c>
      <c r="E4" s="71">
        <v>8</v>
      </c>
      <c r="F4" s="71">
        <v>1</v>
      </c>
      <c r="G4" s="71">
        <v>1</v>
      </c>
      <c r="H4" s="70"/>
      <c r="I4" s="71">
        <v>3</v>
      </c>
      <c r="J4" s="71">
        <v>2</v>
      </c>
      <c r="K4" s="71">
        <v>2</v>
      </c>
      <c r="L4" s="71">
        <v>2</v>
      </c>
      <c r="M4" s="71">
        <v>2</v>
      </c>
      <c r="N4" s="71">
        <v>1</v>
      </c>
      <c r="O4" s="71">
        <v>1</v>
      </c>
      <c r="P4" s="71">
        <v>1</v>
      </c>
      <c r="Q4" s="71">
        <v>2</v>
      </c>
      <c r="R4" s="71">
        <v>1</v>
      </c>
      <c r="S4" s="70"/>
      <c r="T4" s="70"/>
      <c r="U4" s="70"/>
      <c r="V4" s="70"/>
      <c r="W4" s="70"/>
      <c r="X4" s="70"/>
      <c r="Y4" s="70"/>
      <c r="Z4" s="70"/>
      <c r="AA4" s="70"/>
      <c r="AB4" s="70"/>
      <c r="AC4" s="71">
        <v>4</v>
      </c>
      <c r="AD4" s="70"/>
      <c r="AE4" s="70"/>
      <c r="AF4" s="70"/>
      <c r="AG4" s="70"/>
      <c r="AH4" s="71">
        <v>1</v>
      </c>
      <c r="AI4" s="71">
        <v>6</v>
      </c>
      <c r="AJ4" s="71">
        <v>1</v>
      </c>
      <c r="AK4" s="70"/>
      <c r="AL4" s="71">
        <v>4</v>
      </c>
      <c r="AM4" s="71">
        <v>2</v>
      </c>
      <c r="AN4" s="70"/>
      <c r="AO4" s="71">
        <v>5</v>
      </c>
      <c r="AP4" s="71">
        <v>3</v>
      </c>
      <c r="AQ4" s="71">
        <v>1</v>
      </c>
      <c r="AR4" s="70"/>
      <c r="AS4" s="71">
        <v>1</v>
      </c>
      <c r="AT4" s="70"/>
      <c r="AU4" s="70"/>
      <c r="AV4" s="71">
        <v>1</v>
      </c>
      <c r="AW4" s="71">
        <v>1</v>
      </c>
      <c r="AX4" s="71">
        <v>1</v>
      </c>
      <c r="AY4" s="71">
        <v>1</v>
      </c>
      <c r="AZ4" s="70"/>
      <c r="BA4" s="70"/>
      <c r="BB4" s="70"/>
      <c r="BC4" s="70"/>
      <c r="BD4" s="70"/>
      <c r="BE4" s="70"/>
    </row>
    <row r="5" spans="1:57" ht="14.4" customHeight="1" x14ac:dyDescent="0.25">
      <c r="A5" s="68" t="s">
        <v>114</v>
      </c>
      <c r="B5" s="69">
        <v>7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</row>
    <row r="6" spans="1:57" ht="14.4" customHeight="1" x14ac:dyDescent="0.25">
      <c r="A6" s="68" t="s">
        <v>115</v>
      </c>
      <c r="B6" s="69">
        <v>128</v>
      </c>
      <c r="C6" s="70"/>
      <c r="D6" s="70"/>
      <c r="E6" s="71">
        <v>8</v>
      </c>
      <c r="F6" s="71">
        <v>3</v>
      </c>
      <c r="G6" s="71">
        <v>2</v>
      </c>
      <c r="H6" s="71">
        <v>5</v>
      </c>
      <c r="I6" s="71">
        <v>6</v>
      </c>
      <c r="J6" s="70"/>
      <c r="K6" s="70"/>
      <c r="L6" s="71">
        <v>8</v>
      </c>
      <c r="M6" s="71">
        <v>1</v>
      </c>
      <c r="N6" s="71">
        <v>2</v>
      </c>
      <c r="O6" s="71">
        <v>1</v>
      </c>
      <c r="P6" s="71">
        <v>7</v>
      </c>
      <c r="Q6" s="70"/>
      <c r="R6" s="70"/>
      <c r="S6" s="71">
        <v>6</v>
      </c>
      <c r="T6" s="71">
        <v>1</v>
      </c>
      <c r="U6" s="71">
        <v>7</v>
      </c>
      <c r="V6" s="70"/>
      <c r="W6" s="70"/>
      <c r="X6" s="70"/>
      <c r="Y6" s="70"/>
      <c r="Z6" s="70"/>
      <c r="AA6" s="70"/>
      <c r="AB6" s="70"/>
      <c r="AC6" s="71">
        <v>5</v>
      </c>
      <c r="AD6" s="71">
        <v>8</v>
      </c>
      <c r="AE6" s="71">
        <v>3</v>
      </c>
      <c r="AF6" s="71">
        <v>5</v>
      </c>
      <c r="AG6" s="71">
        <v>6</v>
      </c>
      <c r="AH6" s="70"/>
      <c r="AI6" s="71">
        <v>3</v>
      </c>
      <c r="AJ6" s="70"/>
      <c r="AK6" s="71">
        <v>10</v>
      </c>
      <c r="AL6" s="71">
        <v>1</v>
      </c>
      <c r="AM6" s="71">
        <v>2</v>
      </c>
      <c r="AN6" s="71">
        <v>3</v>
      </c>
      <c r="AO6" s="70"/>
      <c r="AP6" s="71">
        <v>3</v>
      </c>
      <c r="AQ6" s="70"/>
      <c r="AR6" s="71">
        <v>15</v>
      </c>
      <c r="AS6" s="71">
        <v>14</v>
      </c>
      <c r="AT6" s="70"/>
      <c r="AU6" s="70"/>
      <c r="AV6" s="71">
        <v>1</v>
      </c>
      <c r="AW6" s="70"/>
      <c r="AX6" s="70"/>
      <c r="AY6" s="70"/>
      <c r="AZ6" s="70"/>
      <c r="BA6" s="70"/>
      <c r="BB6" s="70"/>
      <c r="BC6" s="70"/>
      <c r="BD6" s="70"/>
      <c r="BE6" s="70"/>
    </row>
    <row r="7" spans="1:57" ht="14.4" customHeight="1" x14ac:dyDescent="0.25">
      <c r="A7" s="68" t="s">
        <v>116</v>
      </c>
      <c r="B7" s="69">
        <v>23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1">
        <v>1</v>
      </c>
      <c r="W7" s="70"/>
      <c r="X7" s="70"/>
      <c r="Y7" s="70"/>
      <c r="Z7" s="70"/>
      <c r="AA7" s="71">
        <v>1</v>
      </c>
      <c r="AB7" s="71">
        <v>1</v>
      </c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1">
        <v>7</v>
      </c>
      <c r="AV7" s="70"/>
      <c r="AW7" s="70"/>
      <c r="AX7" s="70"/>
      <c r="AY7" s="70"/>
      <c r="AZ7" s="71">
        <v>1</v>
      </c>
      <c r="BA7" s="70"/>
      <c r="BB7" s="70"/>
      <c r="BC7" s="70"/>
      <c r="BD7" s="70"/>
      <c r="BE7" s="71">
        <v>11</v>
      </c>
    </row>
    <row r="8" spans="1:57" ht="14.4" customHeight="1" x14ac:dyDescent="0.25">
      <c r="A8" s="68" t="s">
        <v>117</v>
      </c>
      <c r="B8" s="69">
        <v>29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1">
        <v>1</v>
      </c>
      <c r="BA8" s="71">
        <v>2</v>
      </c>
      <c r="BB8" s="71">
        <v>24</v>
      </c>
      <c r="BC8" s="71">
        <v>1</v>
      </c>
      <c r="BD8" s="71">
        <v>1</v>
      </c>
      <c r="BE8" s="70"/>
    </row>
    <row r="9" spans="1:57" ht="14.4" customHeight="1" x14ac:dyDescent="0.25">
      <c r="A9" s="68" t="s">
        <v>118</v>
      </c>
      <c r="B9" s="69">
        <v>19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1">
        <v>16</v>
      </c>
      <c r="X9" s="71">
        <v>1</v>
      </c>
      <c r="Y9" s="71">
        <v>1</v>
      </c>
      <c r="Z9" s="71">
        <v>1</v>
      </c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</row>
    <row r="10" spans="1:57" ht="14.4" customHeight="1" x14ac:dyDescent="0.25">
      <c r="A10" s="68" t="s">
        <v>119</v>
      </c>
      <c r="B10" s="69">
        <f>SUM(C10:BE10)</f>
        <v>102</v>
      </c>
      <c r="C10" s="71">
        <f t="shared" ref="C10:S10" si="0">IF(C4&gt;C6,0,C6-C4)</f>
        <v>0</v>
      </c>
      <c r="D10" s="71">
        <f t="shared" si="0"/>
        <v>0</v>
      </c>
      <c r="E10" s="71">
        <f t="shared" si="0"/>
        <v>0</v>
      </c>
      <c r="F10" s="71">
        <f t="shared" si="0"/>
        <v>2</v>
      </c>
      <c r="G10" s="71">
        <f t="shared" si="0"/>
        <v>1</v>
      </c>
      <c r="H10" s="71">
        <f t="shared" si="0"/>
        <v>5</v>
      </c>
      <c r="I10" s="71">
        <f t="shared" si="0"/>
        <v>3</v>
      </c>
      <c r="J10" s="71">
        <f t="shared" si="0"/>
        <v>0</v>
      </c>
      <c r="K10" s="71">
        <f t="shared" si="0"/>
        <v>0</v>
      </c>
      <c r="L10" s="71">
        <f t="shared" si="0"/>
        <v>6</v>
      </c>
      <c r="M10" s="71">
        <f t="shared" si="0"/>
        <v>0</v>
      </c>
      <c r="N10" s="71">
        <f t="shared" si="0"/>
        <v>1</v>
      </c>
      <c r="O10" s="71">
        <f t="shared" si="0"/>
        <v>0</v>
      </c>
      <c r="P10" s="71">
        <f t="shared" si="0"/>
        <v>6</v>
      </c>
      <c r="Q10" s="71">
        <f t="shared" si="0"/>
        <v>0</v>
      </c>
      <c r="R10" s="71">
        <f t="shared" si="0"/>
        <v>0</v>
      </c>
      <c r="S10" s="71">
        <f t="shared" si="0"/>
        <v>6</v>
      </c>
      <c r="T10" s="71">
        <f t="shared" ref="T10:AH10" si="1">IF(T4&gt;T6,0,T6-T4)</f>
        <v>1</v>
      </c>
      <c r="U10" s="71">
        <f t="shared" si="1"/>
        <v>7</v>
      </c>
      <c r="V10" s="71">
        <f t="shared" si="1"/>
        <v>0</v>
      </c>
      <c r="W10" s="71">
        <f t="shared" si="1"/>
        <v>0</v>
      </c>
      <c r="X10" s="71">
        <f t="shared" si="1"/>
        <v>0</v>
      </c>
      <c r="Y10" s="71">
        <f t="shared" si="1"/>
        <v>0</v>
      </c>
      <c r="Z10" s="71">
        <f t="shared" si="1"/>
        <v>0</v>
      </c>
      <c r="AA10" s="71">
        <f t="shared" si="1"/>
        <v>0</v>
      </c>
      <c r="AB10" s="71">
        <f t="shared" si="1"/>
        <v>0</v>
      </c>
      <c r="AC10" s="71">
        <f t="shared" si="1"/>
        <v>1</v>
      </c>
      <c r="AD10" s="71">
        <f t="shared" si="1"/>
        <v>8</v>
      </c>
      <c r="AE10" s="71">
        <f t="shared" si="1"/>
        <v>3</v>
      </c>
      <c r="AF10" s="71">
        <f t="shared" si="1"/>
        <v>5</v>
      </c>
      <c r="AG10" s="71">
        <f t="shared" si="1"/>
        <v>6</v>
      </c>
      <c r="AH10" s="71">
        <f t="shared" si="1"/>
        <v>0</v>
      </c>
      <c r="AI10" s="71">
        <f t="shared" ref="AI10:AN10" si="2">IF(AI4&gt;AI6,0,AI6-AI4)</f>
        <v>0</v>
      </c>
      <c r="AJ10" s="71">
        <f t="shared" si="2"/>
        <v>0</v>
      </c>
      <c r="AK10" s="71">
        <f t="shared" si="2"/>
        <v>10</v>
      </c>
      <c r="AL10" s="71">
        <f t="shared" si="2"/>
        <v>0</v>
      </c>
      <c r="AM10" s="71">
        <f t="shared" si="2"/>
        <v>0</v>
      </c>
      <c r="AN10" s="71">
        <f t="shared" si="2"/>
        <v>3</v>
      </c>
      <c r="AO10" s="71">
        <f t="shared" ref="AO10:AS10" si="3">IF(AO4&gt;AO6,0,AO6-AO4)</f>
        <v>0</v>
      </c>
      <c r="AP10" s="71">
        <f t="shared" si="3"/>
        <v>0</v>
      </c>
      <c r="AQ10" s="71">
        <f t="shared" si="3"/>
        <v>0</v>
      </c>
      <c r="AR10" s="71">
        <f t="shared" si="3"/>
        <v>15</v>
      </c>
      <c r="AS10" s="71">
        <f t="shared" si="3"/>
        <v>13</v>
      </c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</row>
    <row r="11" spans="1:57" ht="14.4" customHeight="1" x14ac:dyDescent="0.25">
      <c r="A11" s="72"/>
      <c r="B11" s="73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</row>
  </sheetData>
  <mergeCells count="1">
    <mergeCell ref="A1:BE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Összesítő</vt:lpstr>
      <vt:lpstr>Kiírás</vt:lpstr>
      <vt:lpstr>Beépítendő anyagok</vt:lpstr>
      <vt:lpstr>Összesítő!Nyomtatási_terület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Csete Zoltán</dc:creator>
  <cp:lastModifiedBy>Csete Zoltán</cp:lastModifiedBy>
  <cp:lastPrinted>2023-04-11T13:06:56Z</cp:lastPrinted>
  <dcterms:created xsi:type="dcterms:W3CDTF">2023-04-11T07:32:57Z</dcterms:created>
  <dcterms:modified xsi:type="dcterms:W3CDTF">2023-04-11T13:08:42Z</dcterms:modified>
</cp:coreProperties>
</file>