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jphfile\KOZBESZ\Intézmény_felújítások_átalakítások\PH - Anyakönyv\Beszerzés-Földszint\"/>
    </mc:Choice>
  </mc:AlternateContent>
  <xr:revisionPtr revIDLastSave="0" documentId="13_ncr:1_{89994DF6-BDA7-40FE-A85A-6207112BAFA1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ÖSSZESÍTŐ" sheetId="41" r:id="rId1"/>
    <sheet name="1.Takarítók " sheetId="37" r:id="rId2"/>
    <sheet name="2.Anyakönyv étkező" sheetId="40" r:id="rId3"/>
    <sheet name="3.Irattár" sheetId="38" r:id="rId4"/>
  </sheets>
  <externalReferences>
    <externalReference r:id="rId5"/>
  </externalReferences>
  <definedNames>
    <definedName name="_xlnm._FilterDatabase" localSheetId="1" hidden="1">'1.Takarítók '!$F$1:$G$36</definedName>
    <definedName name="ácsdíj" localSheetId="1">[1]Főösszesítő!#REF!</definedName>
    <definedName name="ácsdíj" localSheetId="2">#REF!</definedName>
    <definedName name="ácsdíj">#REF!</definedName>
    <definedName name="alapterület" localSheetId="1">[1]Főösszesítő!#REF!</definedName>
    <definedName name="alapterület" localSheetId="2">#REF!</definedName>
    <definedName name="alapterület">#REF!</definedName>
    <definedName name="alvállalkozó" localSheetId="1">[1]Főösszesítő!#REF!</definedName>
    <definedName name="alvállalkozó" localSheetId="2">#REF!</definedName>
    <definedName name="alvállalkozó">#REF!</definedName>
    <definedName name="anyag" localSheetId="1">[1]Főösszesítő!#REF!</definedName>
    <definedName name="anyag" localSheetId="2">#REF!</definedName>
    <definedName name="anyag">#REF!</definedName>
    <definedName name="anyagf" localSheetId="1">[1]Főösszesítő!#REF!</definedName>
    <definedName name="anyagf" localSheetId="2">#REF!</definedName>
    <definedName name="anyagf">#REF!</definedName>
    <definedName name="anyagg" localSheetId="1">[1]Főösszesítő!#REF!</definedName>
    <definedName name="anyagg" localSheetId="2">#REF!</definedName>
    <definedName name="anyagg">#REF!</definedName>
    <definedName name="bádogdíj" localSheetId="1">[1]Főösszesítő!#REF!</definedName>
    <definedName name="bádogdíj" localSheetId="2">#REF!</definedName>
    <definedName name="bádogdíj">#REF!</definedName>
    <definedName name="bontás" localSheetId="1">[1]Főösszesítő!#REF!</definedName>
    <definedName name="bontás" localSheetId="2">#REF!</definedName>
    <definedName name="bontás">#REF!</definedName>
    <definedName name="burkolás" localSheetId="1">[1]Főösszesítő!#REF!</definedName>
    <definedName name="burkolás" localSheetId="2">#REF!</definedName>
    <definedName name="burkolás">#REF!</definedName>
    <definedName name="díj" localSheetId="1">[1]Főösszesítő!#REF!</definedName>
    <definedName name="díj" localSheetId="2">#REF!</definedName>
    <definedName name="díj">#REF!</definedName>
    <definedName name="elektromos" localSheetId="1">[1]Főösszesítő!#REF!</definedName>
    <definedName name="elektromos" localSheetId="2">#REF!</definedName>
    <definedName name="elektromos">#REF!</definedName>
    <definedName name="épdíj" localSheetId="1">[1]Főösszesítő!#REF!</definedName>
    <definedName name="épdíj" localSheetId="2">#REF!</definedName>
    <definedName name="épdíj">#REF!</definedName>
    <definedName name="építődíj" localSheetId="1">[1]Főösszesítő!#REF!</definedName>
    <definedName name="építődíj" localSheetId="2">#REF!</definedName>
    <definedName name="építődíj">#REF!</definedName>
    <definedName name="festés" localSheetId="1">[1]Főösszesítő!#REF!</definedName>
    <definedName name="festés" localSheetId="2">#REF!</definedName>
    <definedName name="festés">#REF!</definedName>
    <definedName name="festésa" localSheetId="1">[1]Főösszesítő!#REF!</definedName>
    <definedName name="festésa" localSheetId="2">#REF!</definedName>
    <definedName name="festésa">#REF!</definedName>
    <definedName name="festésdíj" localSheetId="1">[1]Főösszesítő!#REF!</definedName>
    <definedName name="festésdíj" localSheetId="2">#REF!</definedName>
    <definedName name="festésdíj">#REF!</definedName>
    <definedName name="gépész" localSheetId="1">[1]Főösszesítő!#REF!</definedName>
    <definedName name="gépész" localSheetId="2">#REF!</definedName>
    <definedName name="gépész">#REF!</definedName>
    <definedName name="gipszkarton" localSheetId="1">[1]Főösszesítő!#REF!</definedName>
    <definedName name="gipszkarton" localSheetId="2">#REF!</definedName>
    <definedName name="gipszkarton">#REF!</definedName>
    <definedName name="gkanyag" localSheetId="1">[1]Főösszesítő!#REF!</definedName>
    <definedName name="gkanyag" localSheetId="2">#REF!</definedName>
    <definedName name="gkanyag">#REF!</definedName>
    <definedName name="gkdíj" localSheetId="1">[1]Főösszesítő!#REF!</definedName>
    <definedName name="gkdíj" localSheetId="2">#REF!</definedName>
    <definedName name="gkdíj">#REF!</definedName>
    <definedName name="jár" localSheetId="1">[1]Főösszesítő!#REF!</definedName>
    <definedName name="jár" localSheetId="2">#REF!</definedName>
    <definedName name="jár">#REF!</definedName>
    <definedName name="kilincs" localSheetId="1">#REF!</definedName>
    <definedName name="kilincs" localSheetId="2">#REF!</definedName>
    <definedName name="kilincs">#REF!</definedName>
    <definedName name="korr" localSheetId="1">[1]Főösszesítő!#REF!</definedName>
    <definedName name="korr" localSheetId="2">#REF!</definedName>
    <definedName name="korr">#REF!</definedName>
    <definedName name="_xlnm.Print_Titles" localSheetId="1">'1.Takarítók '!$1:$4</definedName>
    <definedName name="_xlnm.Print_Area" localSheetId="1">'1.Takarítók '!$A$1:$J$58</definedName>
    <definedName name="pk" localSheetId="1">[1]Főösszesítő!#REF!</definedName>
    <definedName name="pk" localSheetId="2">#REF!</definedName>
    <definedName name="pk">#REF!</definedName>
    <definedName name="prog" localSheetId="1">[1]Főösszesítő!#REF!</definedName>
    <definedName name="prog" localSheetId="2">#REF!</definedName>
    <definedName name="prog">#REF!</definedName>
    <definedName name="smdíj" localSheetId="1">[1]Főösszesítő!#REF!</definedName>
    <definedName name="smdíj" localSheetId="2">#REF!</definedName>
    <definedName name="smdíj">#REF!</definedName>
    <definedName name="száll" localSheetId="1">[1]Főösszesítő!#REF!</definedName>
    <definedName name="száll" localSheetId="2">#REF!</definedName>
    <definedName name="száll">#REF!</definedName>
    <definedName name="szigdíj" localSheetId="1">[1]Főösszesítő!#REF!</definedName>
    <definedName name="szigdíj" localSheetId="2">#REF!</definedName>
    <definedName name="szigdíj">#REF!</definedName>
    <definedName name="TL" localSheetId="1">[1]Főösszesítő!#REF!</definedName>
    <definedName name="TL" localSheetId="2">#REF!</definedName>
    <definedName name="TL">#REF!</definedName>
    <definedName name="üveg" localSheetId="1">#REF!</definedName>
    <definedName name="üveg" localSheetId="2">#REF!</definedName>
    <definedName name="üveg">#REF!</definedName>
    <definedName name="üvega" localSheetId="1">#REF!</definedName>
    <definedName name="üvega" localSheetId="2">#REF!</definedName>
    <definedName name="üvega">#REF!</definedName>
    <definedName name="üvegdíj" localSheetId="1">#REF!</definedName>
    <definedName name="üvegdíj" localSheetId="2">#REF!</definedName>
    <definedName name="üvegdíj">#REF!</definedName>
    <definedName name="vill" localSheetId="1">[1]Főösszesítő!#REF!</definedName>
    <definedName name="vill" localSheetId="2">#REF!</definedName>
    <definedName name="vill">#REF!</definedName>
    <definedName name="Z_D12FD878_1123_4A15_8507_95CF6C92C352_.wvu.FilterData" localSheetId="1" hidden="1">'1.Takarítók '!$F$1:$G$36</definedName>
    <definedName name="Z_D12FD878_1123_4A15_8507_95CF6C92C352_.wvu.PrintArea" localSheetId="1" hidden="1">'1.Takarítók '!$A$1:$J$58</definedName>
    <definedName name="Z_D12FD878_1123_4A15_8507_95CF6C92C352_.wvu.PrintTitles" localSheetId="1" hidden="1">'1.Takarítók '!$1:$4</definedName>
    <definedName name="zsaludíj" localSheetId="1">[1]Főösszesítő!#REF!</definedName>
    <definedName name="zsaludíj" localSheetId="2">#REF!</definedName>
    <definedName name="zsaludíj">#REF!</definedName>
    <definedName name="zsaluzás" localSheetId="1">[1]Főösszesítő!#REF!</definedName>
    <definedName name="zsaluzás" localSheetId="2">#REF!</definedName>
    <definedName name="zsaluzás">#REF!</definedName>
  </definedNames>
  <calcPr calcId="191029"/>
  <customWorkbookViews>
    <customWorkbookView name="1" guid="{D12FD878-1123-4A15-8507-95CF6C92C352}" maximized="1" windowWidth="1916" windowHeight="814" tabRatio="701" activeSheetId="4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40" l="1"/>
  <c r="H8" i="40"/>
  <c r="H9" i="40"/>
  <c r="H10" i="40"/>
  <c r="H11" i="40"/>
  <c r="H12" i="40"/>
  <c r="H13" i="40"/>
  <c r="I7" i="40"/>
  <c r="H31" i="37"/>
  <c r="H7" i="37" l="1"/>
  <c r="H8" i="37"/>
  <c r="I7" i="37"/>
  <c r="H15" i="38" l="1"/>
  <c r="I15" i="38"/>
  <c r="H22" i="40" l="1"/>
  <c r="H21" i="40"/>
  <c r="J7" i="37"/>
  <c r="I8" i="37"/>
  <c r="J8" i="37" s="1"/>
  <c r="H9" i="37"/>
  <c r="I9" i="37"/>
  <c r="H10" i="37"/>
  <c r="I10" i="37"/>
  <c r="H11" i="37"/>
  <c r="I11" i="37"/>
  <c r="H12" i="37"/>
  <c r="I12" i="37"/>
  <c r="I13" i="37"/>
  <c r="J13" i="37" s="1"/>
  <c r="J10" i="37" l="1"/>
  <c r="J9" i="37"/>
  <c r="J11" i="37"/>
  <c r="J12" i="37"/>
  <c r="I12" i="40"/>
  <c r="I13" i="40"/>
  <c r="J13" i="40" s="1"/>
  <c r="I19" i="40"/>
  <c r="H19" i="40"/>
  <c r="H48" i="40"/>
  <c r="I48" i="40"/>
  <c r="I11" i="40"/>
  <c r="I21" i="40"/>
  <c r="I10" i="40"/>
  <c r="H36" i="40"/>
  <c r="I31" i="40"/>
  <c r="H31" i="40"/>
  <c r="I42" i="40"/>
  <c r="H42" i="40"/>
  <c r="I41" i="40"/>
  <c r="H41" i="40"/>
  <c r="I40" i="40"/>
  <c r="H40" i="40"/>
  <c r="I39" i="40"/>
  <c r="H39" i="40"/>
  <c r="I38" i="40"/>
  <c r="H38" i="40"/>
  <c r="I36" i="40"/>
  <c r="I37" i="40"/>
  <c r="H37" i="40"/>
  <c r="I35" i="40"/>
  <c r="H35" i="40"/>
  <c r="I34" i="40"/>
  <c r="H34" i="40"/>
  <c r="I33" i="40"/>
  <c r="H33" i="40"/>
  <c r="I32" i="40"/>
  <c r="H32" i="40"/>
  <c r="I30" i="40"/>
  <c r="H30" i="40"/>
  <c r="I29" i="40"/>
  <c r="H29" i="40"/>
  <c r="I28" i="40"/>
  <c r="H28" i="40"/>
  <c r="I57" i="40"/>
  <c r="H57" i="40"/>
  <c r="H56" i="40"/>
  <c r="I55" i="40"/>
  <c r="H55" i="40"/>
  <c r="I53" i="40"/>
  <c r="H53" i="40"/>
  <c r="I54" i="40"/>
  <c r="H54" i="40"/>
  <c r="I51" i="40"/>
  <c r="H51" i="40"/>
  <c r="I52" i="40"/>
  <c r="H52" i="40"/>
  <c r="I50" i="40"/>
  <c r="H50" i="40"/>
  <c r="I47" i="40"/>
  <c r="H47" i="40"/>
  <c r="I46" i="40"/>
  <c r="H46" i="40"/>
  <c r="I18" i="40"/>
  <c r="H18" i="40"/>
  <c r="I44" i="40"/>
  <c r="H44" i="40"/>
  <c r="I26" i="40"/>
  <c r="H26" i="40"/>
  <c r="I24" i="40"/>
  <c r="H24" i="40"/>
  <c r="I23" i="40"/>
  <c r="H23" i="40"/>
  <c r="I22" i="40"/>
  <c r="I17" i="40"/>
  <c r="H17" i="40"/>
  <c r="I16" i="40"/>
  <c r="H16" i="40"/>
  <c r="I15" i="40"/>
  <c r="H15" i="40"/>
  <c r="I9" i="40"/>
  <c r="I8" i="40"/>
  <c r="J12" i="40" l="1"/>
  <c r="J21" i="40"/>
  <c r="C7" i="41"/>
  <c r="J11" i="40"/>
  <c r="J40" i="40"/>
  <c r="J39" i="40"/>
  <c r="J41" i="40"/>
  <c r="J36" i="40"/>
  <c r="J46" i="40"/>
  <c r="J28" i="40"/>
  <c r="J30" i="40"/>
  <c r="J33" i="40"/>
  <c r="J35" i="40"/>
  <c r="J31" i="40"/>
  <c r="J47" i="40"/>
  <c r="J29" i="40"/>
  <c r="J32" i="40"/>
  <c r="J34" i="40"/>
  <c r="J37" i="40"/>
  <c r="J42" i="40"/>
  <c r="J19" i="40"/>
  <c r="J48" i="40"/>
  <c r="J10" i="40"/>
  <c r="J57" i="40"/>
  <c r="J54" i="40"/>
  <c r="J52" i="40"/>
  <c r="J53" i="40"/>
  <c r="I58" i="40"/>
  <c r="J38" i="40"/>
  <c r="H58" i="40"/>
  <c r="J18" i="40"/>
  <c r="J51" i="40"/>
  <c r="J56" i="40"/>
  <c r="J50" i="40"/>
  <c r="J55" i="40"/>
  <c r="J8" i="40"/>
  <c r="J15" i="40"/>
  <c r="J17" i="40"/>
  <c r="J23" i="40"/>
  <c r="J9" i="40"/>
  <c r="J16" i="40"/>
  <c r="J22" i="40"/>
  <c r="J26" i="40"/>
  <c r="J24" i="40"/>
  <c r="J44" i="40"/>
  <c r="J7" i="40"/>
  <c r="I18" i="37"/>
  <c r="H18" i="37"/>
  <c r="I15" i="37"/>
  <c r="H15" i="37"/>
  <c r="I29" i="38"/>
  <c r="H29" i="38"/>
  <c r="I28" i="38"/>
  <c r="H28" i="38"/>
  <c r="I26" i="38"/>
  <c r="H26" i="38"/>
  <c r="I24" i="38"/>
  <c r="H24" i="38"/>
  <c r="I22" i="38"/>
  <c r="H22" i="38"/>
  <c r="I21" i="38"/>
  <c r="H21" i="38"/>
  <c r="I19" i="38"/>
  <c r="H19" i="38"/>
  <c r="I18" i="38"/>
  <c r="H18" i="38"/>
  <c r="I17" i="38"/>
  <c r="H17" i="38"/>
  <c r="I14" i="38"/>
  <c r="H14" i="38"/>
  <c r="I13" i="38"/>
  <c r="H13" i="38"/>
  <c r="I12" i="38"/>
  <c r="H12" i="38"/>
  <c r="I10" i="38"/>
  <c r="H10" i="38"/>
  <c r="I9" i="38"/>
  <c r="H9" i="38"/>
  <c r="I8" i="38"/>
  <c r="J8" i="38" s="1"/>
  <c r="I7" i="38"/>
  <c r="H7" i="38"/>
  <c r="H30" i="38" l="1"/>
  <c r="I30" i="38"/>
  <c r="C2" i="41"/>
  <c r="D2" i="41"/>
  <c r="J15" i="38"/>
  <c r="J15" i="37"/>
  <c r="J18" i="37"/>
  <c r="J29" i="38"/>
  <c r="J10" i="38"/>
  <c r="J9" i="38"/>
  <c r="J13" i="38"/>
  <c r="J22" i="38"/>
  <c r="J26" i="38"/>
  <c r="J7" i="38"/>
  <c r="J14" i="38"/>
  <c r="J19" i="38"/>
  <c r="J24" i="38"/>
  <c r="J21" i="38"/>
  <c r="J28" i="38"/>
  <c r="J12" i="38"/>
  <c r="J17" i="38"/>
  <c r="J18" i="38"/>
  <c r="I46" i="37"/>
  <c r="H46" i="37"/>
  <c r="I45" i="37"/>
  <c r="H45" i="37"/>
  <c r="I35" i="37"/>
  <c r="D9" i="41" s="1"/>
  <c r="H35" i="37"/>
  <c r="C9" i="41" s="1"/>
  <c r="I29" i="37"/>
  <c r="H29" i="37"/>
  <c r="I28" i="37"/>
  <c r="H28" i="37"/>
  <c r="I32" i="38" l="1"/>
  <c r="D6" i="41"/>
  <c r="C6" i="41"/>
  <c r="J35" i="37"/>
  <c r="J46" i="37"/>
  <c r="J45" i="37"/>
  <c r="J29" i="37"/>
  <c r="J28" i="37"/>
  <c r="I17" i="37" l="1"/>
  <c r="H17" i="37"/>
  <c r="J17" i="37" l="1"/>
  <c r="I43" i="37"/>
  <c r="H43" i="37"/>
  <c r="I16" i="37"/>
  <c r="H16" i="37"/>
  <c r="D11" i="41" l="1"/>
  <c r="D3" i="41"/>
  <c r="C3" i="41"/>
  <c r="J43" i="37"/>
  <c r="J16" i="37"/>
  <c r="I42" i="37"/>
  <c r="H42" i="37"/>
  <c r="I40" i="37"/>
  <c r="H40" i="37"/>
  <c r="I52" i="37"/>
  <c r="H52" i="37"/>
  <c r="I41" i="37"/>
  <c r="H41" i="37"/>
  <c r="J31" i="37"/>
  <c r="I31" i="37"/>
  <c r="D7" i="41" s="1"/>
  <c r="I37" i="37"/>
  <c r="H37" i="37"/>
  <c r="I38" i="37"/>
  <c r="H38" i="37"/>
  <c r="I39" i="37"/>
  <c r="H39" i="37"/>
  <c r="I49" i="37"/>
  <c r="H49" i="37"/>
  <c r="I51" i="37"/>
  <c r="H51" i="37"/>
  <c r="I50" i="37"/>
  <c r="H50" i="37"/>
  <c r="I48" i="37"/>
  <c r="H48" i="37"/>
  <c r="I47" i="37"/>
  <c r="H47" i="37"/>
  <c r="I24" i="37"/>
  <c r="H24" i="37"/>
  <c r="I23" i="37"/>
  <c r="H23" i="37"/>
  <c r="H33" i="37"/>
  <c r="C8" i="41" s="1"/>
  <c r="I33" i="37"/>
  <c r="D8" i="41" s="1"/>
  <c r="I21" i="37"/>
  <c r="H21" i="37"/>
  <c r="I22" i="37"/>
  <c r="H22" i="37"/>
  <c r="I20" i="37"/>
  <c r="H20" i="37"/>
  <c r="D10" i="41" l="1"/>
  <c r="C10" i="41"/>
  <c r="D4" i="41"/>
  <c r="C4" i="41"/>
  <c r="J40" i="37"/>
  <c r="J41" i="37"/>
  <c r="J38" i="37"/>
  <c r="J52" i="37"/>
  <c r="J42" i="37"/>
  <c r="J37" i="37"/>
  <c r="J39" i="37"/>
  <c r="J49" i="37"/>
  <c r="J51" i="37"/>
  <c r="J48" i="37"/>
  <c r="J50" i="37"/>
  <c r="J47" i="37"/>
  <c r="J24" i="37"/>
  <c r="J33" i="37"/>
  <c r="J21" i="37"/>
  <c r="J23" i="37"/>
  <c r="J20" i="37"/>
  <c r="J22" i="37"/>
  <c r="I54" i="37" l="1"/>
  <c r="H54" i="37"/>
  <c r="I53" i="37"/>
  <c r="H53" i="37"/>
  <c r="C11" i="41" l="1"/>
  <c r="J53" i="37"/>
  <c r="J54" i="37"/>
  <c r="I26" i="37" l="1"/>
  <c r="D5" i="41" s="1"/>
  <c r="D12" i="41" s="1"/>
  <c r="H26" i="37"/>
  <c r="C5" i="41" s="1"/>
  <c r="C12" i="41" s="1"/>
  <c r="C15" i="41" l="1"/>
  <c r="J26" i="37"/>
  <c r="I55" i="37" l="1"/>
  <c r="H55" i="37"/>
  <c r="I57" i="37" l="1"/>
  <c r="I60" i="40"/>
</calcChain>
</file>

<file path=xl/sharedStrings.xml><?xml version="1.0" encoding="utf-8"?>
<sst xmlns="http://schemas.openxmlformats.org/spreadsheetml/2006/main" count="289" uniqueCount="128">
  <si>
    <t>Anyag összesen</t>
  </si>
  <si>
    <t>Díj összesen</t>
  </si>
  <si>
    <t>Bontási munkák</t>
  </si>
  <si>
    <t>Ssz.</t>
  </si>
  <si>
    <t>Tételszám</t>
  </si>
  <si>
    <t>Tétel szövege</t>
  </si>
  <si>
    <t>Menny.</t>
  </si>
  <si>
    <t>Egység</t>
  </si>
  <si>
    <t>Anyag egységár</t>
  </si>
  <si>
    <t>Díj egységre</t>
  </si>
  <si>
    <t>klts</t>
  </si>
  <si>
    <t>m2</t>
  </si>
  <si>
    <t>db</t>
  </si>
  <si>
    <t>m3</t>
  </si>
  <si>
    <t>Bontási törmelék konténeres elszállítása, lerakása, lerakóhelyi díjjal, 10,0 m³-es konténerbe</t>
  </si>
  <si>
    <t>FELÚJÍTÁSI MUNKÁK ÖSSZESÍTŐJE</t>
  </si>
  <si>
    <t>Összesen:</t>
  </si>
  <si>
    <t>Átadás előtti utolsó takarítás (pipere takarítás)</t>
  </si>
  <si>
    <t>Összesen</t>
  </si>
  <si>
    <t>Takarítás</t>
  </si>
  <si>
    <t>AZ ÁRAK NETTÓBAN ÉRTENDŐK</t>
  </si>
  <si>
    <t>Mobilia</t>
  </si>
  <si>
    <t xml:space="preserve">db </t>
  </si>
  <si>
    <t>Új Elektromos Munkálatok</t>
  </si>
  <si>
    <t xml:space="preserve">Új dugaljak beépítése konyha pult fölött háztartási gépeknek
</t>
  </si>
  <si>
    <t>Asztalos Munka Beépített Konyhához és polcokhoz</t>
  </si>
  <si>
    <r>
      <rPr>
        <b/>
        <sz val="10"/>
        <color theme="1"/>
        <rFont val="Calibri"/>
        <family val="2"/>
        <charset val="238"/>
        <scheme val="minor"/>
      </rPr>
      <t xml:space="preserve">Szék: </t>
    </r>
    <r>
      <rPr>
        <sz val="10"/>
        <color theme="1"/>
        <rFont val="Calibri"/>
        <family val="2"/>
        <charset val="238"/>
        <scheme val="minor"/>
      </rPr>
      <t xml:space="preserve">Kondela Randana rakásalható szék </t>
    </r>
  </si>
  <si>
    <r>
      <rPr>
        <b/>
        <sz val="10"/>
        <color theme="1"/>
        <rFont val="Calibri"/>
        <family val="2"/>
        <charset val="238"/>
        <scheme val="minor"/>
      </rPr>
      <t>Polcok</t>
    </r>
    <r>
      <rPr>
        <sz val="10"/>
        <color theme="1"/>
        <rFont val="Calibri"/>
        <family val="2"/>
        <charset val="238"/>
        <scheme val="minor"/>
      </rPr>
      <t xml:space="preserve"> Polckiárusítás.hu  Polcrendszer 3db-os szett 180cm magas, 90cm széles, 30cm mély, 5 polcos, 875kg teherbírású</t>
    </r>
  </si>
  <si>
    <r>
      <rPr>
        <b/>
        <sz val="10"/>
        <color theme="1"/>
        <rFont val="Calibri"/>
        <family val="2"/>
        <charset val="238"/>
        <scheme val="minor"/>
      </rPr>
      <t>RS Bútor Anda ALSÓ, 2 ajtós és fiókos konyhabútor elem, Cikkszám: 8L1A802A2F0</t>
    </r>
    <r>
      <rPr>
        <sz val="10"/>
        <color theme="1"/>
        <rFont val="Calibri"/>
        <family val="2"/>
        <charset val="238"/>
        <scheme val="minor"/>
      </rPr>
      <t xml:space="preserve">
Szélesség: 80 cm, Magasság: 82 cm, Mélység: 50 cm, Szerelés: összeszerelt állapotban
</t>
    </r>
  </si>
  <si>
    <r>
      <rPr>
        <b/>
        <sz val="10"/>
        <color theme="1"/>
        <rFont val="Calibri"/>
        <family val="2"/>
        <charset val="238"/>
        <scheme val="minor"/>
      </rPr>
      <t>RS Bútor, Anda ALSÓ, Mosogatós konyhabútor elem, Cikkszám: 8L1A802AM0</t>
    </r>
    <r>
      <rPr>
        <sz val="10"/>
        <color theme="1"/>
        <rFont val="Calibri"/>
        <family val="2"/>
        <charset val="238"/>
        <scheme val="minor"/>
      </rPr>
      <t xml:space="preserve">
Méretek: Szélesség: 80 cm, Magasság: 82 cm
Mélység: 50 cm mosogatótálca nélkül
</t>
    </r>
  </si>
  <si>
    <r>
      <rPr>
        <b/>
        <sz val="10"/>
        <color theme="1"/>
        <rFont val="Calibri"/>
        <family val="2"/>
        <charset val="238"/>
        <scheme val="minor"/>
      </rPr>
      <t>RS Bútor, Anda ALSÓ, 3 Fiókos konyhabútor elem, Cikkszám: 8L1A403F0</t>
    </r>
    <r>
      <rPr>
        <sz val="10"/>
        <color theme="1"/>
        <rFont val="Calibri"/>
        <family val="2"/>
        <charset val="238"/>
        <scheme val="minor"/>
      </rPr>
      <t xml:space="preserve">
Méretek: Szélesség: 80 cm, Magasság: 82 cm
Mélység: 50 cm 
</t>
    </r>
  </si>
  <si>
    <r>
      <rPr>
        <b/>
        <sz val="10"/>
        <color theme="1"/>
        <rFont val="Calibri"/>
        <family val="2"/>
        <charset val="238"/>
        <scheme val="minor"/>
      </rPr>
      <t xml:space="preserve">RS Bútor Anda FELSŐ, 1 ajtós konyhabútor elem Cikkszám: 8L1F60401A02 </t>
    </r>
    <r>
      <rPr>
        <sz val="10"/>
        <color theme="1"/>
        <rFont val="Calibri"/>
        <family val="2"/>
        <charset val="238"/>
        <scheme val="minor"/>
      </rPr>
      <t xml:space="preserve"> Méretek, Szélesség: 40 cm, Magasság: 60 cm, Mélység: 32 cm
</t>
    </r>
  </si>
  <si>
    <t xml:space="preserve">Új kézi mosogató bekötése új lefolyó és  vízvezetékbe szifonnal, vezetékkel együtt </t>
  </si>
  <si>
    <r>
      <rPr>
        <b/>
        <sz val="10"/>
        <color theme="1"/>
        <rFont val="Calibri"/>
        <family val="2"/>
        <charset val="238"/>
        <scheme val="minor"/>
      </rPr>
      <t>Mosogató gép</t>
    </r>
    <r>
      <rPr>
        <sz val="10"/>
        <color theme="1"/>
        <rFont val="Calibri"/>
        <family val="2"/>
        <charset val="238"/>
        <scheme val="minor"/>
      </rPr>
      <t xml:space="preserve">: </t>
    </r>
    <r>
      <rPr>
        <b/>
        <sz val="10"/>
        <color theme="1"/>
        <rFont val="Calibri"/>
        <family val="2"/>
        <charset val="238"/>
        <scheme val="minor"/>
      </rPr>
      <t xml:space="preserve">OK. ODW 4539 </t>
    </r>
    <r>
      <rPr>
        <sz val="10"/>
        <color theme="1"/>
        <rFont val="Calibri"/>
        <family val="2"/>
        <charset val="238"/>
        <scheme val="minor"/>
      </rPr>
      <t>E FS - Szabadonálló mosogatógép, 10 terítékes</t>
    </r>
  </si>
  <si>
    <r>
      <rPr>
        <b/>
        <sz val="10"/>
        <color theme="1"/>
        <rFont val="Calibri"/>
        <family val="2"/>
        <charset val="238"/>
        <scheme val="minor"/>
      </rPr>
      <t>Mosogatótálca,RS Bútor Liv.2med.mos.natúr, Cikkszám: DELI00010</t>
    </r>
    <r>
      <rPr>
        <sz val="10"/>
        <color theme="1"/>
        <rFont val="Calibri"/>
        <family val="2"/>
        <charset val="238"/>
        <scheme val="minor"/>
      </rPr>
      <t xml:space="preserve"> rozsdamentes acél, natúr Szélesség: 80 cm, Magasság: 15 cm, Mélység: 45 cm Cikkszám: DELI00010
</t>
    </r>
  </si>
  <si>
    <r>
      <t>10cm vastag, mennyezethez rögzített szerelt fal készítése, kétoldali, 1-1 rtg. gipszkarton borítással, 50 mm széles profilvázra szerelve, csavarfejek és illesztések glettelve (Q2)
Rigips Habito terhelhető, ütésálló, 12,5mm vtg. gipszkarton építőlemez</t>
    </r>
    <r>
      <rPr>
        <b/>
        <sz val="10"/>
        <rFont val="Calibri"/>
        <family val="2"/>
        <charset val="238"/>
        <scheme val="minor"/>
      </rPr>
      <t xml:space="preserve"> 4m belmagasságú térben!</t>
    </r>
  </si>
  <si>
    <t xml:space="preserve">Meglévő mosogépek és szárítógép áthelyezése </t>
  </si>
  <si>
    <t>Új Gépész Munkálatok</t>
  </si>
  <si>
    <t xml:space="preserve">Hűtő 3 polcos, alsó fagyasztós GORENJE RK416EPS4 </t>
  </si>
  <si>
    <r>
      <rPr>
        <b/>
        <sz val="10"/>
        <color theme="1"/>
        <rFont val="Calibri"/>
        <family val="2"/>
        <charset val="238"/>
        <scheme val="minor"/>
      </rPr>
      <t>RS Bútor Fehér Matt Munkalap Cikkszám: NK3005K010301</t>
    </r>
    <r>
      <rPr>
        <sz val="10"/>
        <color theme="1"/>
        <rFont val="Calibri"/>
        <family val="2"/>
        <charset val="238"/>
        <scheme val="minor"/>
      </rPr>
      <t xml:space="preserve"> 202cm x 3cm x 60cm</t>
    </r>
  </si>
  <si>
    <r>
      <rPr>
        <b/>
        <sz val="10"/>
        <color theme="1"/>
        <rFont val="Calibri"/>
        <family val="2"/>
        <charset val="238"/>
        <scheme val="minor"/>
      </rPr>
      <t>RS Bútor Blanco</t>
    </r>
    <r>
      <rPr>
        <sz val="10"/>
        <color theme="1"/>
        <rFont val="Calibri"/>
        <family val="2"/>
        <charset val="238"/>
        <scheme val="minor"/>
      </rPr>
      <t xml:space="preserve"> Csapetelep  Cikkszám: DEBL00004</t>
    </r>
  </si>
  <si>
    <t xml:space="preserve">Új gépi mosogató bekötése új lefolyó és  vízvezetékbe vezetékkel együtt </t>
  </si>
  <si>
    <r>
      <rPr>
        <b/>
        <sz val="10"/>
        <color theme="1"/>
        <rFont val="Calibri"/>
        <family val="2"/>
        <charset val="238"/>
        <scheme val="minor"/>
      </rPr>
      <t xml:space="preserve">Diszperziós festés mennyezeten  </t>
    </r>
    <r>
      <rPr>
        <sz val="10"/>
        <color theme="1"/>
        <rFont val="Calibri"/>
        <family val="2"/>
        <charset val="238"/>
        <scheme val="minor"/>
      </rPr>
      <t>műanyag bázisú vizes-diszperziós fehér vagy gyárilag színezett festékkel, régi, előkészített alapfelületen, két rétegben. Caparol PremiumClean
3D-System Plus, Naturweiss
Hatékonyan tisztítható, szennyeződésálló, matt beltéri festék, 2 rétegben felhordva.</t>
    </r>
  </si>
  <si>
    <t>Új Phillips Mennyezeti Lámpák szereléssel együtt</t>
  </si>
  <si>
    <t>Mennyezetre szerelt meglévő lámpatest kikötése és áthelyezése, bekötése új pozícióba rajz szerint</t>
  </si>
  <si>
    <r>
      <rPr>
        <b/>
        <sz val="10"/>
        <color theme="1"/>
        <rFont val="Calibri"/>
        <family val="2"/>
        <charset val="238"/>
        <scheme val="minor"/>
      </rPr>
      <t xml:space="preserve">Diszperziós festés oldalfalon </t>
    </r>
    <r>
      <rPr>
        <sz val="10"/>
        <color theme="1"/>
        <rFont val="Calibri"/>
        <family val="2"/>
        <charset val="238"/>
        <scheme val="minor"/>
      </rPr>
      <t>műanyag bázisú vizes-diszperziós fehér festékkel, új, glettelt gipszkarton alapfelületen, két rétegben. Caparol PremiumClean
3D-System Plus, Naturweiss
Hatékonyan tisztítható, szennyeződésálló, matt beltéri festék, 2 rétegben felhordva.</t>
    </r>
  </si>
  <si>
    <t>db konténer 5m3-es</t>
  </si>
  <si>
    <t>ktls</t>
  </si>
  <si>
    <r>
      <t xml:space="preserve">Nyílászáró mázolás: </t>
    </r>
    <r>
      <rPr>
        <sz val="10"/>
        <color theme="1"/>
        <rFont val="Calibri"/>
        <family val="2"/>
        <charset val="238"/>
        <scheme val="minor"/>
      </rPr>
      <t>Meglévő , duplaszárnyas, 3m magas, 1,3m széles fa ajtószárnyak és tokok mázolása, mázolás előtti enyhe, foltszerű csiszolása</t>
    </r>
  </si>
  <si>
    <t>Meglévő PVC padlóburkolat bontása</t>
  </si>
  <si>
    <t>80*180 cm, 21mm vastag, műhelyben elővágott és előkészített konyhai munkalap gyártása és helyszíni szerelése, kiegészítők és rögzítések kompletten a helyszínen rendelkezésre állnak. Front és látszó korpusz: fehérített tölgy</t>
  </si>
  <si>
    <r>
      <t xml:space="preserve">Új beltéri ajtó új tárolókhoz Kilincsgyár.hu-ról Pascal Fresh Kasmír 485 teli beltéri ajtó </t>
    </r>
    <r>
      <rPr>
        <sz val="10"/>
        <color theme="1"/>
        <rFont val="Calibri"/>
        <family val="2"/>
        <charset val="238"/>
        <scheme val="minor"/>
      </rPr>
      <t>szabvány méretben (750 mm széles x2100 mm magas, 100-135 mm falvastagsághoz, utólag szerelhető átfogó tokkal</t>
    </r>
  </si>
  <si>
    <r>
      <rPr>
        <b/>
        <sz val="10"/>
        <color theme="1"/>
        <rFont val="Calibri"/>
        <family val="2"/>
        <charset val="238"/>
        <scheme val="minor"/>
      </rPr>
      <t>Konyha Asztal</t>
    </r>
    <r>
      <rPr>
        <sz val="10"/>
        <color theme="1"/>
        <rFont val="Calibri"/>
        <family val="2"/>
        <charset val="238"/>
        <scheme val="minor"/>
      </rPr>
      <t xml:space="preserve"> Bonami Naanim kerek, 180cm átmérőjű étkező asztal vagy hasonló</t>
    </r>
  </si>
  <si>
    <t>Meglévő laminált parkettaburkolat bontása</t>
  </si>
  <si>
    <t>Meglévő Metlachi padlóburkolat bontása</t>
  </si>
  <si>
    <t xml:space="preserve">Meglévő  16-18cm vastag, 4m magas, csempézett és csempézetlen téglaválaszfalak falak bontása </t>
  </si>
  <si>
    <t xml:space="preserve">Padlopon önterülő padlószint kiegyenlítő aljzat készítése padlóburkolat bontás után 5mm vastagságban </t>
  </si>
  <si>
    <t xml:space="preserve">Meglévő 4m magas, 3m hosszú, 60cm széles  beépített szekrény bontása </t>
  </si>
  <si>
    <t>Felületképzési munkák</t>
  </si>
  <si>
    <t xml:space="preserve">Szárazépítés és aljzat készítés </t>
  </si>
  <si>
    <t>Új Nyílászárók</t>
  </si>
  <si>
    <t xml:space="preserve">Új Burkolatok </t>
  </si>
  <si>
    <t>Új vynil burkolat ragasztóval, aljzattal együtt</t>
  </si>
  <si>
    <t>1,6 m magasságban csempézés Zala kerámia csempével</t>
  </si>
  <si>
    <t>LYSEKIL fali panel, kétoldalas, csiszolt réz hatású, rozsdamentes (855cm x 120cm)</t>
  </si>
  <si>
    <t>db (120cm x 55cm panel méret)</t>
  </si>
  <si>
    <t xml:space="preserve">Új dugaljak beépítése padlószint fölött új hűtőnek és mosogatógépnek, ipari szárítógépnek, vasalónak, meglévő gépek bekötése
</t>
  </si>
  <si>
    <r>
      <t>Gullaberg Pad Tárolóval</t>
    </r>
    <r>
      <rPr>
        <sz val="10"/>
        <color theme="1"/>
        <rFont val="Calibri"/>
        <family val="2"/>
        <charset val="238"/>
        <scheme val="minor"/>
      </rPr>
      <t xml:space="preserve"> (148cm x 43cm x 52cm) pad fiókokkal 3db Vippart székpárnával</t>
    </r>
  </si>
  <si>
    <r>
      <t xml:space="preserve">Muskan pad </t>
    </r>
    <r>
      <rPr>
        <sz val="10"/>
        <color theme="1"/>
        <rFont val="Calibri"/>
        <family val="2"/>
        <charset val="238"/>
        <scheme val="minor"/>
      </rPr>
      <t>(58cm x 38cm)</t>
    </r>
  </si>
  <si>
    <t>Új csillárkapcsolók beépítése új tárolókba</t>
  </si>
  <si>
    <t xml:space="preserve">Új dugaljak beépítése padlószint fölött 110cm-re
</t>
  </si>
  <si>
    <t>Új csillárkapcsolók beépítése</t>
  </si>
  <si>
    <t>IRATTÁR</t>
  </si>
  <si>
    <t>TAKARÍTÓK</t>
  </si>
  <si>
    <t>Nyílászáró Bontás: 1db meglévő 70cm széles ajtó kibontása tokkal együtt és a meglévő fal kiszélesítése 100cm tiszta fal nyílásra</t>
  </si>
  <si>
    <r>
      <t xml:space="preserve">Nyílászáró mázolás: </t>
    </r>
    <r>
      <rPr>
        <sz val="10"/>
        <color theme="1"/>
        <rFont val="Calibri"/>
        <family val="2"/>
        <charset val="238"/>
        <scheme val="minor"/>
      </rPr>
      <t>Meglévő, 2m magas, 1m széles fa ajtószárnyak és tokok mázolása, mázolás előtti enyhe, foltszerű csiszolása</t>
    </r>
  </si>
  <si>
    <r>
      <rPr>
        <b/>
        <sz val="10"/>
        <color theme="1"/>
        <rFont val="Calibri"/>
        <family val="2"/>
        <charset val="238"/>
        <scheme val="minor"/>
      </rPr>
      <t>Konyha Asztal</t>
    </r>
    <r>
      <rPr>
        <sz val="10"/>
        <color theme="1"/>
        <rFont val="Calibri"/>
        <family val="2"/>
        <charset val="238"/>
        <scheme val="minor"/>
      </rPr>
      <t xml:space="preserve"> Bonami Naanim kerek, 90cm átmérőjű asztal vagy hasonló</t>
    </r>
  </si>
  <si>
    <t>Meglévő  16-18cm vastag, 4m magas, csempézett és csempézetlen téglaválaszfalak falak bontása ajtónyílás kiszélesítése</t>
  </si>
  <si>
    <r>
      <t xml:space="preserve">Nyílászáró mázolás: </t>
    </r>
    <r>
      <rPr>
        <sz val="10"/>
        <color theme="1"/>
        <rFont val="Calibri"/>
        <family val="2"/>
        <charset val="238"/>
        <scheme val="minor"/>
      </rPr>
      <t>Meglévő ,duplaszárnyas, 3m magas, 1,3m széles fa ajtószárnyak és tokok mázolása, mázolás előtti enyhe, foltszerű csiszolása.</t>
    </r>
  </si>
  <si>
    <r>
      <t xml:space="preserve">Ajtótok mázolás: </t>
    </r>
    <r>
      <rPr>
        <sz val="10"/>
        <color theme="1"/>
        <rFont val="Calibri"/>
        <family val="2"/>
        <charset val="238"/>
        <scheme val="minor"/>
      </rPr>
      <t>Meglévő  3m magas, 1,3m széles ajtótok enyhe csiszolása és mázolása. NINCSENEK ajtószárnyak, csak ajtótok</t>
    </r>
  </si>
  <si>
    <t>Új StoPox BB T 200 önterülő bevonat készítése a lépcső és az azt körbevevő beton lábazaton, csúszásmentes felületet kialakítva, felületelőkészítéssel, aljzat kialakítással, "sivatag" színben</t>
  </si>
  <si>
    <t>ANYAKÖNYV ÉTKEZŐ</t>
  </si>
  <si>
    <t>Meglévő lambéria falburkolat bontása</t>
  </si>
  <si>
    <r>
      <t>Parketta felújítás</t>
    </r>
    <r>
      <rPr>
        <sz val="10"/>
        <color theme="1"/>
        <rFont val="Calibri"/>
        <family val="2"/>
        <charset val="238"/>
        <scheme val="minor"/>
      </rPr>
      <t>, csiszolás, lakkozás, szegélyléc cseréje</t>
    </r>
  </si>
  <si>
    <t>Meglévő  fali csempe bontása</t>
  </si>
  <si>
    <t>Meglévő vízkiállás felhasználásával a konyhapult vízbekötésének kialakítása, és új mosogatógép kiállásának kialakítása</t>
  </si>
  <si>
    <t>Hajdu Aquastic 5A forróvíztároló (vagy ezzel megegyező teljesítményű készülék) beépítése</t>
  </si>
  <si>
    <r>
      <t xml:space="preserve">SALTSJÖBADEN 2-személyes </t>
    </r>
    <r>
      <rPr>
        <b/>
        <sz val="10"/>
        <color theme="1"/>
        <rFont val="Calibri"/>
        <family val="2"/>
        <charset val="238"/>
        <scheme val="minor"/>
      </rPr>
      <t>kanapé,</t>
    </r>
    <r>
      <rPr>
        <sz val="10"/>
        <color theme="1"/>
        <rFont val="Calibri"/>
        <family val="2"/>
        <charset val="238"/>
        <scheme val="minor"/>
      </rPr>
      <t xml:space="preserve"> Fridtuna világosbézs</t>
    </r>
  </si>
  <si>
    <r>
      <t xml:space="preserve">TONSTAD </t>
    </r>
    <r>
      <rPr>
        <b/>
        <sz val="10"/>
        <color theme="1"/>
        <rFont val="Calibri"/>
        <family val="2"/>
        <charset val="238"/>
        <scheme val="minor"/>
      </rPr>
      <t>szék</t>
    </r>
    <r>
      <rPr>
        <sz val="10"/>
        <color theme="1"/>
        <rFont val="Calibri"/>
        <family val="2"/>
        <charset val="238"/>
        <scheme val="minor"/>
      </rPr>
      <t>, Fridtuna világosbézs/tölgyfa hatású</t>
    </r>
  </si>
  <si>
    <r>
      <t xml:space="preserve">STOCKHOLM 2025 </t>
    </r>
    <r>
      <rPr>
        <b/>
        <sz val="10"/>
        <color theme="1"/>
        <rFont val="Calibri"/>
        <family val="2"/>
        <charset val="238"/>
        <scheme val="minor"/>
      </rPr>
      <t>Láb,</t>
    </r>
    <r>
      <rPr>
        <sz val="10"/>
        <color theme="1"/>
        <rFont val="Calibri"/>
        <family val="2"/>
        <charset val="238"/>
        <scheme val="minor"/>
      </rPr>
      <t xml:space="preserve"> tölgy furnér, 70 cm</t>
    </r>
  </si>
  <si>
    <r>
      <t xml:space="preserve">STOCKHOLM 2025 </t>
    </r>
    <r>
      <rPr>
        <b/>
        <sz val="10"/>
        <color theme="1"/>
        <rFont val="Calibri"/>
        <family val="2"/>
        <charset val="238"/>
        <scheme val="minor"/>
      </rPr>
      <t>asztallap,</t>
    </r>
    <r>
      <rPr>
        <sz val="10"/>
        <color theme="1"/>
        <rFont val="Calibri"/>
        <family val="2"/>
        <charset val="238"/>
        <scheme val="minor"/>
      </rPr>
      <t xml:space="preserve"> tölgy furnér, 230x90 cm</t>
    </r>
  </si>
  <si>
    <r>
      <t xml:space="preserve">RÄCKA / HUGAD Dupla </t>
    </r>
    <r>
      <rPr>
        <b/>
        <sz val="10"/>
        <color theme="1"/>
        <rFont val="Calibri"/>
        <family val="2"/>
        <charset val="238"/>
        <scheme val="minor"/>
      </rPr>
      <t>függönyrúd</t>
    </r>
    <r>
      <rPr>
        <sz val="10"/>
        <color theme="1"/>
        <rFont val="Calibri"/>
        <family val="2"/>
        <charset val="238"/>
        <scheme val="minor"/>
      </rPr>
      <t xml:space="preserve"> kombináció, fehér, 120-210 cm</t>
    </r>
  </si>
  <si>
    <r>
      <t xml:space="preserve">VILBORG </t>
    </r>
    <r>
      <rPr>
        <b/>
        <sz val="10"/>
        <color theme="1"/>
        <rFont val="Calibri"/>
        <family val="2"/>
        <charset val="238"/>
        <scheme val="minor"/>
      </rPr>
      <t>Sötétítőfüggöny,</t>
    </r>
    <r>
      <rPr>
        <sz val="10"/>
        <color theme="1"/>
        <rFont val="Calibri"/>
        <family val="2"/>
        <charset val="238"/>
        <scheme val="minor"/>
      </rPr>
      <t xml:space="preserve"> 1 pár, bézs, függönyráncoló szalaggal, 145x300 cm</t>
    </r>
  </si>
  <si>
    <r>
      <t>VIHALS</t>
    </r>
    <r>
      <rPr>
        <b/>
        <sz val="10"/>
        <color theme="1"/>
        <rFont val="Calibri"/>
        <family val="2"/>
        <charset val="238"/>
        <scheme val="minor"/>
      </rPr>
      <t xml:space="preserve"> Összecsukható szék,</t>
    </r>
    <r>
      <rPr>
        <sz val="10"/>
        <color theme="1"/>
        <rFont val="Calibri"/>
        <family val="2"/>
        <charset val="238"/>
        <scheme val="minor"/>
      </rPr>
      <t xml:space="preserve"> fehér</t>
    </r>
  </si>
  <si>
    <r>
      <rPr>
        <b/>
        <sz val="10"/>
        <color theme="1"/>
        <rFont val="Calibri"/>
        <family val="2"/>
        <charset val="238"/>
        <scheme val="minor"/>
      </rPr>
      <t>ME 192 - Alsó szekrény mosogatóhoz ajtóval</t>
    </r>
    <r>
      <rPr>
        <sz val="10"/>
        <color theme="1"/>
        <rFont val="Calibri"/>
        <family val="2"/>
        <charset val="238"/>
        <scheme val="minor"/>
      </rPr>
      <t xml:space="preserve">
METOD alsószekrény sütőhöz, mosogatóhoz, fehér, 80x60x80 cm 1 db
NICKEBO ajtó, matt szürke-zöld, 40x80 cm 2 db
KILSVIKENKILSVIKEN Beép.sülly.mosog,1med+szárító, fehér kvarckompozit 1 db
SALLSJÖN konyhai keverőcsap, rozsdamentes acélszín 1 db
HÅLLBAR kihúz. váz hulladékszelektáláshoz, világosszürke 2 db
HÅLLBAR tároló+tető, világosszürke, 10 l 4 db
LILLVIKEN lefolyóelzáró/szűrő 1med 1 db
LILLVIKEN tető 1 db
UTRUSTA konyhai sarokpánt+beépített ütköző, 110 ° 2 db</t>
    </r>
  </si>
  <si>
    <r>
      <rPr>
        <b/>
        <sz val="10"/>
        <color theme="1"/>
        <rFont val="Calibri"/>
        <family val="2"/>
        <charset val="238"/>
        <scheme val="minor"/>
      </rPr>
      <t xml:space="preserve">ME 1002 - Beépített mosogatógép </t>
    </r>
    <r>
      <rPr>
        <sz val="10"/>
        <color theme="1"/>
        <rFont val="Calibri"/>
        <family val="2"/>
        <charset val="238"/>
        <scheme val="minor"/>
      </rPr>
      <t xml:space="preserve">
NICKEBO ajtó, matt szürke-zöld, 60x80 cm 1 db
VÅGLIG összekötő sín előlaphoz 1 db
ÖSTVEDA beépített mosogatógép, IKEA 1 db</t>
    </r>
  </si>
  <si>
    <r>
      <rPr>
        <b/>
        <sz val="10"/>
        <color theme="1"/>
        <rFont val="Calibri"/>
        <family val="2"/>
        <charset val="238"/>
        <scheme val="minor"/>
      </rPr>
      <t xml:space="preserve">ME/MA 446 - Alsó szekrény fiókokkal </t>
    </r>
    <r>
      <rPr>
        <sz val="10"/>
        <color theme="1"/>
        <rFont val="Calibri"/>
        <family val="2"/>
        <charset val="238"/>
        <scheme val="minor"/>
      </rPr>
      <t xml:space="preserve">
METOD alapszekrény váz, fehér, 60x60x80 cm 1 db
MAXIMERA fiók, közepes, fehér, 60x60 cm 2 db
MAXIMERA fiók, közepes, fehér, 60x60 cm 1 db
NICKEBO fiókelőlap, matt szürke-zöld, 60x40 cm 1 db
NICKEBO fiókelőlap, matt szürke-zöld, 60x20 cm 2 db
MAXIMERA kiegészítő oldal fiókhoz, közepes, üveg, 60 cm 2 db
MAXIMERA kiegészítő oldal fiókhoz, felső, üveg, 60 cm 1 db</t>
    </r>
  </si>
  <si>
    <r>
      <rPr>
        <b/>
        <sz val="10"/>
        <color theme="1"/>
        <rFont val="Calibri"/>
        <family val="2"/>
        <charset val="238"/>
        <scheme val="minor"/>
      </rPr>
      <t>ME 720 - Magasszekrény hűtőhöz és fagyasztóhoz</t>
    </r>
    <r>
      <rPr>
        <sz val="10"/>
        <color theme="1"/>
        <rFont val="Calibri"/>
        <family val="2"/>
        <charset val="238"/>
        <scheme val="minor"/>
      </rPr>
      <t xml:space="preserve">
METOD mszv hűt/tűz, fehér, 60x60x220 cm 1 db
NICKEBO ajtó, matt szürke-zöld, 60x140 cm 1 db
NICKEBO ajtó, matt szürke-zöld, 60x80 cm 1 db
TINAD hűtőszekrény/ fagyasztó, IKEA 500 beépített, 210/79 l 1 db
METOD szellőző lábazat, rozsdamentes, 60 cm 1 db
UTRUSTA sarokpánt, 95 ° 3 db</t>
    </r>
  </si>
  <si>
    <r>
      <rPr>
        <b/>
        <sz val="10"/>
        <color theme="1"/>
        <rFont val="Calibri"/>
        <family val="2"/>
        <charset val="238"/>
        <scheme val="minor"/>
      </rPr>
      <t>ME 299 - Faliszekrény mikrohullámú sütőhöz</t>
    </r>
    <r>
      <rPr>
        <sz val="10"/>
        <color theme="1"/>
        <rFont val="Calibri"/>
        <family val="2"/>
        <charset val="238"/>
        <scheme val="minor"/>
      </rPr>
      <t xml:space="preserve">
METOD faliszekrény v, fehér, 60x37x80 cm 1 db
NICKEBO ajtó, matt szürke-zöld, 60x40 cm 1 db
LAGAN beépített mikrohullámú sütő, fekete 1 db
MITTLED LED-es konyhai munkalapvilágítás, fényereje szabh fehér, 60 cm 1 db
UTRUSTA polc, fehér, 60x37 cm 1 db
UTRUSTA konyhai sarokpánt+beépített ütköző, 110 ° 1 db</t>
    </r>
  </si>
  <si>
    <r>
      <rPr>
        <b/>
        <sz val="10"/>
        <color theme="1"/>
        <rFont val="Calibri"/>
        <family val="2"/>
        <charset val="238"/>
        <scheme val="minor"/>
      </rPr>
      <t>ME 305 - Faliszekrény polcokkal</t>
    </r>
    <r>
      <rPr>
        <sz val="10"/>
        <color theme="1"/>
        <rFont val="Calibri"/>
        <family val="2"/>
        <charset val="238"/>
        <scheme val="minor"/>
      </rPr>
      <t xml:space="preserve">
METOD faliszekrény v, fehér, 60x37x80 cm 1 db
NICKEBO ajtó, matt szürke-zöld, 60x80 cm 1 db
MITTLED LED-es konyhai munkalapvilágítás, fényereje szabh fehér, 60 cm 1 db
UTRUSTA polc, fehér, 60x37 cm 1 db
UTRUSTA konyhai sarokpánt+beépített ütköző, 110 ° 1 db</t>
    </r>
  </si>
  <si>
    <r>
      <rPr>
        <b/>
        <sz val="10"/>
        <color theme="1"/>
        <rFont val="Calibri"/>
        <family val="2"/>
        <charset val="238"/>
        <scheme val="minor"/>
      </rPr>
      <t>ME 310 - Faliszekrény polcokkal</t>
    </r>
    <r>
      <rPr>
        <sz val="10"/>
        <color theme="1"/>
        <rFont val="Calibri"/>
        <family val="2"/>
        <charset val="238"/>
        <scheme val="minor"/>
      </rPr>
      <t xml:space="preserve">
METOD faliszekrény v, fehér, 80x37x80 cm 1 db
NICKEBO ajtó, matt szürke-zöld, 40x80 cm 2 db
MITTLED LED-es konyhai munkalapvilágítás, fényereje szabh fehér, 80 cm 1 db
UTRUSTA polc, fehér, 80x37 cm 1 db
UTRUSTA konyhai sarokpánt+beépített ütköző, 110 ° 2 db</t>
    </r>
  </si>
  <si>
    <r>
      <rPr>
        <b/>
        <sz val="10"/>
        <color theme="1"/>
        <rFont val="Calibri"/>
        <family val="2"/>
        <charset val="238"/>
        <scheme val="minor"/>
      </rPr>
      <t>ME/MA 436 - Alsó szekrény fiókokkal és polcokkal</t>
    </r>
    <r>
      <rPr>
        <sz val="10"/>
        <color theme="1"/>
        <rFont val="Calibri"/>
        <family val="2"/>
        <charset val="238"/>
        <scheme val="minor"/>
      </rPr>
      <t xml:space="preserve">
METOD alapszekrény váz, fehér, 60x60x80 cm 1 db
MAXIMERA fiók, közepes, fehér, 60x60 cm 1 db
NICKEBO fiókelőlap, matt szürke-zöld, 60x20 cm 1 db
NICKEBO ajtó, matt szürke-zöld, 60x60 cm 1 db
UTRUSTA polc, fehér, 60x60 cm 1 db
MAXIMERA kiegészítő oldal fiókhoz, közepes, üveg, 60 cm 1 db
UTRUSTA konyhai sarokpánt+beépített ütköző, 110 ° 1 db</t>
    </r>
  </si>
  <si>
    <r>
      <rPr>
        <b/>
        <sz val="10"/>
        <color theme="1"/>
        <rFont val="Calibri"/>
        <family val="2"/>
        <charset val="238"/>
        <scheme val="minor"/>
      </rPr>
      <t>Lábak és lábazatok</t>
    </r>
    <r>
      <rPr>
        <sz val="10"/>
        <color theme="1"/>
        <rFont val="Calibri"/>
        <family val="2"/>
        <charset val="238"/>
        <scheme val="minor"/>
      </rPr>
      <t xml:space="preserve">
FÖRBÄTTRA lábazat, fehér, 220x8 cm 3 db
METOD láb, 8 cm 5 db
METOD összekötősín szekrényhez/takpanelh 1 db
METOD rögzítőkeret konyhaszigethez, 210 cm 1 db
STOCKHOLM 2025 láb, tölgy furnér, 70 cm 1 db</t>
    </r>
  </si>
  <si>
    <r>
      <rPr>
        <b/>
        <sz val="10"/>
        <color theme="1"/>
        <rFont val="Calibri"/>
        <family val="2"/>
        <charset val="238"/>
        <scheme val="minor"/>
      </rPr>
      <t>Takarópanelek</t>
    </r>
    <r>
      <rPr>
        <sz val="10"/>
        <color theme="1"/>
        <rFont val="Calibri"/>
        <family val="2"/>
        <charset val="238"/>
        <scheme val="minor"/>
      </rPr>
      <t xml:space="preserve">
NICKEBO takarólap, matt szürke-zöld, 62x80 cm 1 db
NICKEBO takarólap, matt szürke-zöld, 62x240 cm 2 db
FÖRBÄTTRA takarólap, fehér, 62x240 cm 1 db
VALLSTENA takarólap, fehér, 39x80 cm 1 db</t>
    </r>
  </si>
  <si>
    <r>
      <rPr>
        <b/>
        <sz val="10"/>
        <color theme="1"/>
        <rFont val="Calibri"/>
        <family val="2"/>
        <charset val="238"/>
        <scheme val="minor"/>
      </rPr>
      <t>Munkalapok</t>
    </r>
    <r>
      <rPr>
        <sz val="10"/>
        <color theme="1"/>
        <rFont val="Calibri"/>
        <family val="2"/>
        <charset val="238"/>
        <scheme val="minor"/>
      </rPr>
      <t xml:space="preserve">
SÄLJAN munkalap, tölgyfa hatású/laminált, 265x60x3.8 cm 1 db
FÖRBÄTTRAFÖRBÄTTRA Takarólap, fehér 200x55 cm 1 db
HACKBOL lyuk kivágása, rendelésre készült munkalaph,lamin 1 db
HACKBOL előkészítés, rendelésre készült munkalaph,lamin 1 db</t>
    </r>
  </si>
  <si>
    <r>
      <rPr>
        <b/>
        <sz val="10"/>
        <color theme="1"/>
        <rFont val="Calibri"/>
        <family val="2"/>
        <charset val="238"/>
        <scheme val="minor"/>
      </rPr>
      <t>Világítási kiegészítők</t>
    </r>
    <r>
      <rPr>
        <sz val="10"/>
        <color theme="1"/>
        <rFont val="Calibri"/>
        <family val="2"/>
        <charset val="238"/>
        <scheme val="minor"/>
      </rPr>
      <t xml:space="preserve">
BILRESA távirányító, fehér okos eszköz/dupla gombos  1 db
FÖRNIMMA vezeték, 3.5 m 1 db
TRÅDFRI tápegység, okos eszköz szürke, 30 W 1 db
VÅGDAL csatlakozó kábel, fehér, 3.5 m 1 db</t>
    </r>
  </si>
  <si>
    <r>
      <rPr>
        <b/>
        <sz val="10"/>
        <color theme="1"/>
        <rFont val="Calibri"/>
        <family val="2"/>
        <charset val="238"/>
        <scheme val="minor"/>
      </rPr>
      <t>Szegélyléc</t>
    </r>
    <r>
      <rPr>
        <sz val="10"/>
        <color theme="1"/>
        <rFont val="Calibri"/>
        <family val="2"/>
        <charset val="238"/>
        <scheme val="minor"/>
      </rPr>
      <t xml:space="preserve"> HANSBYN fali szegélycsík, tölgy 2 db</t>
    </r>
  </si>
  <si>
    <r>
      <rPr>
        <b/>
        <sz val="10"/>
        <color theme="1"/>
        <rFont val="Calibri"/>
        <family val="2"/>
        <charset val="238"/>
        <scheme val="minor"/>
      </rPr>
      <t>Felfüggesztősín</t>
    </r>
    <r>
      <rPr>
        <sz val="10"/>
        <color theme="1"/>
        <rFont val="Calibri"/>
        <family val="2"/>
        <charset val="238"/>
        <scheme val="minor"/>
      </rPr>
      <t xml:space="preserve"> METOD falisín, galvanizált, 200 cm </t>
    </r>
  </si>
  <si>
    <r>
      <rPr>
        <b/>
        <sz val="10"/>
        <color theme="1"/>
        <rFont val="Calibri"/>
        <family val="2"/>
        <charset val="238"/>
        <scheme val="minor"/>
      </rPr>
      <t xml:space="preserve">Gombok, fogantyúk és ajtóütközők </t>
    </r>
    <r>
      <rPr>
        <sz val="10"/>
        <color theme="1"/>
        <rFont val="Calibri"/>
        <family val="2"/>
        <charset val="238"/>
        <scheme val="minor"/>
      </rPr>
      <t xml:space="preserve">BAGGANÄS fogantyú, rozsdamentes, 21 mm (2 darabos csomag) </t>
    </r>
  </si>
  <si>
    <r>
      <t xml:space="preserve">A konyhapult munkalapjához hasonló felületi kialakítású, </t>
    </r>
    <r>
      <rPr>
        <b/>
        <sz val="10"/>
        <color theme="1"/>
        <rFont val="Calibri"/>
        <family val="2"/>
        <charset val="238"/>
        <scheme val="minor"/>
      </rPr>
      <t>egyedi gyártású munkalap</t>
    </r>
    <r>
      <rPr>
        <sz val="10"/>
        <color theme="1"/>
        <rFont val="Calibri"/>
        <family val="2"/>
        <charset val="238"/>
        <scheme val="minor"/>
      </rPr>
      <t xml:space="preserve"> ~75x290 cm méretben, és ennek rögzítése</t>
    </r>
  </si>
  <si>
    <t>Meglévő 4 db mennyezeti neoncsöves lámpa elbontása</t>
  </si>
  <si>
    <t>Új Mennyezeti Lámpák szereléssel együtt; Arcchio LED panel Lysander, 50W, CCT, 119cm, ezüst</t>
  </si>
  <si>
    <t>Új Mennyezeti Lámpák szereléssel együtt; PILSKOTT LED-es függőlámpa, okos eszköz fekete, 97 cm</t>
  </si>
  <si>
    <t xml:space="preserve">Új dugaljak beépítése terv szerinti helyekre, magasságokban
</t>
  </si>
  <si>
    <t>Meglévő, lépcsőn tálható csúszásgátló csíkok elbontása</t>
  </si>
  <si>
    <t>Meglévő lapradiátor odébb helyezése a tervek szerint</t>
  </si>
  <si>
    <r>
      <t xml:space="preserve">Korlátrúd újramázolása:
</t>
    </r>
    <r>
      <rPr>
        <sz val="10"/>
        <color theme="1"/>
        <rFont val="Calibri"/>
        <family val="2"/>
        <charset val="238"/>
        <scheme val="minor"/>
      </rPr>
      <t>Meglévő korlátrúd felületkezelése, újramázolása fehér mázzal</t>
    </r>
  </si>
  <si>
    <t>Meglévő ajtó külső oldalán található fém keret bontása</t>
  </si>
  <si>
    <r>
      <t xml:space="preserve">Nyílászáró mázolás, javítás: </t>
    </r>
    <r>
      <rPr>
        <sz val="10"/>
        <color theme="1"/>
        <rFont val="Calibri"/>
        <family val="2"/>
        <charset val="238"/>
        <scheme val="minor"/>
      </rPr>
      <t>Meglévő ,duplaszárnyas, 2,3m magas, 1m széles fa ajtószárnyak és tokok mázolása, mázolás előtti enyhe, foltszerű csiszolása. Meglévő keret pótlása. Külső oldali vakolat javítása az elbontott fém keret helyén.</t>
    </r>
  </si>
  <si>
    <t>Meglévő függönykarnis bontása</t>
  </si>
  <si>
    <t>Asztalos Munka - Beépített Konyhához és polcokhoz</t>
  </si>
  <si>
    <t>Munkanem megnevezése</t>
  </si>
  <si>
    <t>Anyag összege</t>
  </si>
  <si>
    <t>Díj összege</t>
  </si>
  <si>
    <t>Munkanem sorszáma</t>
  </si>
  <si>
    <r>
      <t>Parketta felújítás,</t>
    </r>
    <r>
      <rPr>
        <sz val="10"/>
        <color theme="1"/>
        <rFont val="Calibri"/>
        <family val="2"/>
        <charset val="238"/>
        <scheme val="minor"/>
      </rPr>
      <t xml:space="preserve"> csiszolás, lakkozás, szegélyléc cseréje</t>
    </r>
  </si>
  <si>
    <t>H-1082 Budapest, Baross u. 63-69</t>
  </si>
  <si>
    <t>Budapest Főváros VIII. kerület Józsefvárosi Polgármesteri Hivatal épület földszinti részleges felújítása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</si>
</sst>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-* #,##0\ &quot;Ft&quot;_-;\-* #,##0\ &quot;Ft&quot;_-;_-* &quot;-&quot;\ &quot;Ft&quot;_-;_-@_-"/>
    <numFmt numFmtId="44" formatCode="_-* #,##0.00\ &quot;Ft&quot;_-;\-* #,##0.00\ &quot;Ft&quot;_-;_-* &quot;-&quot;??\ &quot;Ft&quot;_-;_-@_-"/>
    <numFmt numFmtId="43" formatCode="_-* #,##0.00_-;\-* #,##0.00_-;_-* &quot;-&quot;??_-;_-@_-"/>
    <numFmt numFmtId="164" formatCode="_-* #,##0.00\ _F_t_-;\-* #,##0.00\ _F_t_-;_-* &quot;-&quot;??\ _F_t_-;_-@_-"/>
    <numFmt numFmtId="165" formatCode="_-[$€-2]\ * #,##0.00_-;\-[$€-2]\ * #,##0.00_-;_-[$€-2]\ * &quot;-&quot;??_-"/>
    <numFmt numFmtId="166" formatCode="0.0"/>
    <numFmt numFmtId="167" formatCode="_(&quot;$&quot;* #,##0.00_);_(&quot;$&quot;* \(#,##0.00\);_(&quot;$&quot;* &quot;-&quot;??_);_(@_)"/>
    <numFmt numFmtId="168" formatCode="_-* #,##0\ [$Ft-40E]_-;\-* #,##0\ [$Ft-40E]_-;_-* &quot;-&quot;??\ [$Ft-40E]_-;_-@_-"/>
    <numFmt numFmtId="169" formatCode="_-* #,##0.00\ [$Ft-40E]_-;\-* #,##0.00\ [$Ft-40E]_-;_-* &quot;-&quot;??\ [$Ft-40E]_-;_-@_-"/>
    <numFmt numFmtId="170" formatCode="_-* #,##0\ [$Ft-40E]_-;\-* #,##0\ [$Ft-40E]_-;_-* &quot;-&quot;\ [$Ft-40E]_-;_-@_-"/>
  </numFmts>
  <fonts count="5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Helv"/>
      <charset val="134"/>
    </font>
    <font>
      <sz val="10"/>
      <color indexed="8"/>
      <name val="Arial"/>
      <family val="2"/>
      <charset val="238"/>
    </font>
    <font>
      <b/>
      <sz val="13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5"/>
      <color indexed="56"/>
      <name val="Calibri"/>
      <family val="2"/>
      <charset val="238"/>
    </font>
    <font>
      <sz val="12"/>
      <name val="宋体"/>
      <charset val="134"/>
    </font>
    <font>
      <b/>
      <sz val="11"/>
      <color indexed="56"/>
      <name val="Calibri"/>
      <family val="2"/>
      <charset val="238"/>
    </font>
    <font>
      <sz val="10"/>
      <name val="Helv"/>
      <charset val="238"/>
    </font>
    <font>
      <b/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Verdana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 tint="-0.14990691854609822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indexed="11"/>
        <bgColor indexed="49"/>
      </patternFill>
    </fill>
    <fill>
      <patternFill patternType="solid">
        <fgColor indexed="42"/>
        <bgColor indexed="27"/>
      </patternFill>
    </fill>
    <fill>
      <patternFill patternType="solid">
        <fgColor indexed="30"/>
        <bgColor indexed="21"/>
      </patternFill>
    </fill>
    <fill>
      <patternFill patternType="solid">
        <fgColor indexed="52"/>
        <b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27"/>
        <bgColor indexed="41"/>
      </patternFill>
    </fill>
    <fill>
      <patternFill patternType="solid">
        <fgColor indexed="49"/>
        <bgColor indexed="40"/>
      </patternFill>
    </fill>
    <fill>
      <patternFill patternType="solid">
        <fgColor indexed="29"/>
        <b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05">
    <xf numFmtId="0" fontId="0" fillId="0" borderId="0"/>
    <xf numFmtId="0" fontId="15" fillId="9" borderId="0" applyNumberFormat="0" applyBorder="0" applyAlignment="0" applyProtection="0"/>
    <xf numFmtId="0" fontId="14" fillId="6" borderId="0" applyNumberFormat="0" applyBorder="0" applyAlignment="0" applyProtection="0"/>
    <xf numFmtId="0" fontId="14" fillId="4" borderId="0" applyNumberFormat="0" applyBorder="0" applyAlignment="0" applyProtection="0"/>
    <xf numFmtId="0" fontId="18" fillId="0" borderId="0"/>
    <xf numFmtId="0" fontId="20" fillId="0" borderId="0"/>
    <xf numFmtId="0" fontId="15" fillId="5" borderId="0" applyNumberFormat="0" applyBorder="0" applyAlignment="0" applyProtection="0"/>
    <xf numFmtId="0" fontId="15" fillId="12" borderId="0" applyNumberFormat="0" applyBorder="0" applyAlignment="0" applyProtection="0"/>
    <xf numFmtId="0" fontId="23" fillId="0" borderId="4" applyNumberFormat="0" applyFill="0" applyAlignment="0" applyProtection="0"/>
    <xf numFmtId="0" fontId="18" fillId="0" borderId="0"/>
    <xf numFmtId="0" fontId="15" fillId="13" borderId="0" applyNumberFormat="0" applyBorder="0" applyAlignment="0" applyProtection="0"/>
    <xf numFmtId="0" fontId="18" fillId="0" borderId="0"/>
    <xf numFmtId="0" fontId="14" fillId="3" borderId="0" applyNumberFormat="0" applyBorder="0" applyAlignment="0" applyProtection="0"/>
    <xf numFmtId="0" fontId="15" fillId="11" borderId="0" applyNumberFormat="0" applyBorder="0" applyAlignment="0" applyProtection="0"/>
    <xf numFmtId="0" fontId="14" fillId="11" borderId="0" applyNumberFormat="0" applyBorder="0" applyAlignment="0" applyProtection="0"/>
    <xf numFmtId="0" fontId="15" fillId="16" borderId="0" applyNumberFormat="0" applyBorder="0" applyAlignment="0" applyProtection="0"/>
    <xf numFmtId="0" fontId="15" fillId="8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4" borderId="0" applyNumberFormat="0" applyBorder="0" applyAlignment="0" applyProtection="0"/>
    <xf numFmtId="0" fontId="15" fillId="14" borderId="0" applyNumberFormat="0" applyBorder="0" applyAlignment="0" applyProtection="0"/>
    <xf numFmtId="0" fontId="8" fillId="0" borderId="0"/>
    <xf numFmtId="0" fontId="15" fillId="15" borderId="0" applyNumberFormat="0" applyBorder="0" applyAlignment="0" applyProtection="0"/>
    <xf numFmtId="0" fontId="14" fillId="10" borderId="0" applyNumberFormat="0" applyBorder="0" applyAlignment="0" applyProtection="0"/>
    <xf numFmtId="0" fontId="14" fillId="7" borderId="0" applyNumberFormat="0" applyBorder="0" applyAlignment="0" applyProtection="0"/>
    <xf numFmtId="0" fontId="22" fillId="13" borderId="3" applyNumberFormat="0" applyAlignment="0" applyProtection="0"/>
    <xf numFmtId="0" fontId="16" fillId="0" borderId="0" applyNumberFormat="0" applyFill="0" applyBorder="0" applyAlignment="0" applyProtection="0"/>
    <xf numFmtId="0" fontId="18" fillId="0" borderId="0"/>
    <xf numFmtId="0" fontId="25" fillId="0" borderId="5" applyNumberFormat="0" applyFill="0" applyAlignment="0" applyProtection="0"/>
    <xf numFmtId="0" fontId="18" fillId="0" borderId="0"/>
    <xf numFmtId="0" fontId="21" fillId="0" borderId="2" applyNumberFormat="0" applyFill="0" applyAlignment="0" applyProtection="0"/>
    <xf numFmtId="0" fontId="27" fillId="0" borderId="6" applyNumberFormat="0" applyFill="0" applyAlignment="0" applyProtection="0"/>
    <xf numFmtId="0" fontId="27" fillId="0" borderId="0" applyNumberFormat="0" applyFill="0" applyBorder="0" applyAlignment="0" applyProtection="0"/>
    <xf numFmtId="0" fontId="29" fillId="17" borderId="7" applyNumberFormat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8" applyNumberFormat="0" applyFill="0" applyAlignment="0" applyProtection="0"/>
    <xf numFmtId="0" fontId="18" fillId="19" borderId="9" applyNumberFormat="0" applyAlignment="0" applyProtection="0"/>
    <xf numFmtId="0" fontId="34" fillId="5" borderId="0" applyNumberFormat="0" applyBorder="0" applyAlignment="0" applyProtection="0"/>
    <xf numFmtId="0" fontId="36" fillId="18" borderId="10" applyNumberFormat="0" applyAlignment="0" applyProtection="0"/>
    <xf numFmtId="0" fontId="37" fillId="0" borderId="0" applyNumberFormat="0" applyFill="0" applyBorder="0" applyAlignment="0" applyProtection="0"/>
    <xf numFmtId="0" fontId="40" fillId="0" borderId="0"/>
    <xf numFmtId="0" fontId="13" fillId="0" borderId="0"/>
    <xf numFmtId="0" fontId="18" fillId="0" borderId="0"/>
    <xf numFmtId="0" fontId="18" fillId="0" borderId="0"/>
    <xf numFmtId="0" fontId="18" fillId="0" borderId="0"/>
    <xf numFmtId="0" fontId="13" fillId="0" borderId="0"/>
    <xf numFmtId="0" fontId="38" fillId="0" borderId="0"/>
    <xf numFmtId="0" fontId="17" fillId="0" borderId="0"/>
    <xf numFmtId="0" fontId="18" fillId="0" borderId="0"/>
    <xf numFmtId="0" fontId="8" fillId="0" borderId="0"/>
    <xf numFmtId="0" fontId="40" fillId="0" borderId="0"/>
    <xf numFmtId="0" fontId="18" fillId="0" borderId="0"/>
    <xf numFmtId="0" fontId="28" fillId="0" borderId="0"/>
    <xf numFmtId="0" fontId="18" fillId="0" borderId="0"/>
    <xf numFmtId="0" fontId="18" fillId="0" borderId="0"/>
    <xf numFmtId="0" fontId="39" fillId="0" borderId="0"/>
    <xf numFmtId="44" fontId="40" fillId="0" borderId="0" applyFont="0" applyFill="0" applyBorder="0" applyAlignment="0" applyProtection="0"/>
    <xf numFmtId="0" fontId="30" fillId="12" borderId="0" applyNumberFormat="0" applyBorder="0" applyAlignment="0" applyProtection="0"/>
    <xf numFmtId="0" fontId="35" fillId="20" borderId="0" applyNumberFormat="0" applyBorder="0" applyAlignment="0" applyProtection="0"/>
    <xf numFmtId="0" fontId="31" fillId="18" borderId="3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6" fillId="0" borderId="0">
      <alignment vertical="center"/>
    </xf>
    <xf numFmtId="0" fontId="19" fillId="0" borderId="0"/>
    <xf numFmtId="43" fontId="40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7" fillId="0" borderId="0"/>
    <xf numFmtId="0" fontId="6" fillId="0" borderId="0"/>
    <xf numFmtId="0" fontId="5" fillId="0" borderId="0"/>
    <xf numFmtId="0" fontId="44" fillId="0" borderId="0"/>
    <xf numFmtId="167" fontId="4" fillId="0" borderId="0" applyFont="0" applyFill="0" applyBorder="0" applyAlignment="0" applyProtection="0">
      <alignment vertical="center"/>
    </xf>
    <xf numFmtId="0" fontId="4" fillId="0" borderId="0"/>
    <xf numFmtId="167" fontId="3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2" fillId="0" borderId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1" fillId="0" borderId="0"/>
  </cellStyleXfs>
  <cellXfs count="134">
    <xf numFmtId="0" fontId="0" fillId="0" borderId="0" xfId="0"/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vertical="top" wrapText="1"/>
    </xf>
    <xf numFmtId="0" fontId="8" fillId="0" borderId="0" xfId="83" applyFont="1" applyAlignment="1">
      <alignment horizontal="left" vertical="top" wrapText="1"/>
    </xf>
    <xf numFmtId="0" fontId="8" fillId="0" borderId="0" xfId="84" applyFont="1" applyAlignment="1">
      <alignment horizontal="left" vertical="top" wrapText="1"/>
    </xf>
    <xf numFmtId="0" fontId="8" fillId="0" borderId="0" xfId="84" applyFont="1" applyAlignment="1">
      <alignment vertical="top" wrapText="1"/>
    </xf>
    <xf numFmtId="0" fontId="9" fillId="0" borderId="0" xfId="84" applyFont="1" applyAlignment="1">
      <alignment horizontal="left" vertical="top" wrapText="1"/>
    </xf>
    <xf numFmtId="0" fontId="9" fillId="0" borderId="0" xfId="84" applyFont="1" applyAlignment="1">
      <alignment vertical="top" wrapText="1"/>
    </xf>
    <xf numFmtId="0" fontId="12" fillId="0" borderId="0" xfId="84" applyFont="1" applyAlignment="1">
      <alignment vertical="top" wrapText="1"/>
    </xf>
    <xf numFmtId="0" fontId="10" fillId="0" borderId="0" xfId="84" applyFont="1" applyAlignment="1">
      <alignment vertical="top" wrapText="1"/>
    </xf>
    <xf numFmtId="0" fontId="11" fillId="0" borderId="0" xfId="84" applyFont="1" applyAlignment="1">
      <alignment vertical="top" wrapText="1"/>
    </xf>
    <xf numFmtId="0" fontId="10" fillId="0" borderId="0" xfId="84" applyFont="1" applyAlignment="1">
      <alignment horizontal="left" vertical="top" wrapText="1"/>
    </xf>
    <xf numFmtId="168" fontId="10" fillId="0" borderId="0" xfId="84" applyNumberFormat="1" applyFont="1" applyAlignment="1">
      <alignment horizontal="right" vertical="top" wrapText="1"/>
    </xf>
    <xf numFmtId="0" fontId="4" fillId="0" borderId="0" xfId="84" applyFont="1"/>
    <xf numFmtId="0" fontId="10" fillId="0" borderId="0" xfId="84" applyFont="1" applyAlignment="1">
      <alignment horizontal="right" vertical="top" wrapText="1"/>
    </xf>
    <xf numFmtId="0" fontId="8" fillId="0" borderId="0" xfId="86" applyFont="1" applyAlignment="1">
      <alignment vertical="top" wrapText="1"/>
    </xf>
    <xf numFmtId="0" fontId="8" fillId="0" borderId="0" xfId="86" applyFont="1" applyAlignment="1">
      <alignment horizontal="left" vertical="top" wrapText="1"/>
    </xf>
    <xf numFmtId="16" fontId="8" fillId="0" borderId="0" xfId="84" applyNumberFormat="1" applyFont="1" applyAlignment="1">
      <alignment horizontal="left" vertical="top" wrapText="1"/>
    </xf>
    <xf numFmtId="0" fontId="47" fillId="0" borderId="14" xfId="84" applyFont="1" applyBorder="1" applyAlignment="1">
      <alignment vertical="top" wrapText="1"/>
    </xf>
    <xf numFmtId="168" fontId="47" fillId="0" borderId="14" xfId="84" applyNumberFormat="1" applyFont="1" applyBorder="1" applyAlignment="1">
      <alignment horizontal="right" vertical="top" wrapText="1"/>
    </xf>
    <xf numFmtId="0" fontId="48" fillId="0" borderId="14" xfId="84" applyFont="1" applyBorder="1" applyAlignment="1">
      <alignment vertical="top" wrapText="1"/>
    </xf>
    <xf numFmtId="0" fontId="48" fillId="0" borderId="12" xfId="84" applyFont="1" applyBorder="1" applyAlignment="1">
      <alignment vertical="top" wrapText="1"/>
    </xf>
    <xf numFmtId="0" fontId="48" fillId="0" borderId="12" xfId="84" applyFont="1" applyBorder="1" applyAlignment="1">
      <alignment horizontal="right" vertical="top" wrapText="1"/>
    </xf>
    <xf numFmtId="168" fontId="48" fillId="0" borderId="12" xfId="84" applyNumberFormat="1" applyFont="1" applyBorder="1" applyAlignment="1">
      <alignment horizontal="right" vertical="top" wrapText="1"/>
    </xf>
    <xf numFmtId="0" fontId="47" fillId="0" borderId="14" xfId="84" applyFont="1" applyBorder="1" applyAlignment="1">
      <alignment horizontal="right" vertical="top" wrapText="1"/>
    </xf>
    <xf numFmtId="168" fontId="47" fillId="0" borderId="15" xfId="84" applyNumberFormat="1" applyFont="1" applyBorder="1" applyAlignment="1">
      <alignment horizontal="right" vertical="top" wrapText="1"/>
    </xf>
    <xf numFmtId="168" fontId="9" fillId="0" borderId="12" xfId="84" applyNumberFormat="1" applyFont="1" applyBorder="1" applyAlignment="1">
      <alignment vertical="top" wrapText="1"/>
    </xf>
    <xf numFmtId="168" fontId="47" fillId="0" borderId="14" xfId="84" applyNumberFormat="1" applyFont="1" applyBorder="1" applyAlignment="1">
      <alignment vertical="top" wrapText="1"/>
    </xf>
    <xf numFmtId="0" fontId="47" fillId="0" borderId="12" xfId="84" applyFont="1" applyBorder="1" applyAlignment="1">
      <alignment horizontal="left" vertical="top" wrapText="1"/>
    </xf>
    <xf numFmtId="0" fontId="10" fillId="0" borderId="14" xfId="84" applyFont="1" applyBorder="1" applyAlignment="1">
      <alignment horizontal="left" vertical="top" wrapText="1"/>
    </xf>
    <xf numFmtId="0" fontId="9" fillId="21" borderId="11" xfId="84" applyFont="1" applyFill="1" applyBorder="1" applyAlignment="1">
      <alignment horizontal="left" vertical="top" wrapText="1"/>
    </xf>
    <xf numFmtId="0" fontId="9" fillId="21" borderId="12" xfId="84" applyFont="1" applyFill="1" applyBorder="1" applyAlignment="1">
      <alignment vertical="top" wrapText="1"/>
    </xf>
    <xf numFmtId="0" fontId="9" fillId="21" borderId="12" xfId="84" applyFont="1" applyFill="1" applyBorder="1" applyAlignment="1">
      <alignment horizontal="right" vertical="top" wrapText="1"/>
    </xf>
    <xf numFmtId="168" fontId="9" fillId="21" borderId="12" xfId="84" applyNumberFormat="1" applyFont="1" applyFill="1" applyBorder="1" applyAlignment="1">
      <alignment horizontal="right" vertical="top" wrapText="1"/>
    </xf>
    <xf numFmtId="0" fontId="8" fillId="21" borderId="12" xfId="84" applyFont="1" applyFill="1" applyBorder="1" applyAlignment="1">
      <alignment vertical="top" wrapText="1"/>
    </xf>
    <xf numFmtId="0" fontId="9" fillId="21" borderId="12" xfId="84" applyFont="1" applyFill="1" applyBorder="1" applyAlignment="1">
      <alignment horizontal="left" vertical="top" wrapText="1"/>
    </xf>
    <xf numFmtId="0" fontId="9" fillId="21" borderId="1" xfId="84" applyFont="1" applyFill="1" applyBorder="1" applyAlignment="1">
      <alignment horizontal="left" vertical="top" wrapText="1"/>
    </xf>
    <xf numFmtId="0" fontId="9" fillId="21" borderId="12" xfId="84" applyFont="1" applyFill="1" applyBorder="1" applyAlignment="1">
      <alignment horizontal="left" vertical="top"/>
    </xf>
    <xf numFmtId="0" fontId="8" fillId="21" borderId="12" xfId="84" applyFont="1" applyFill="1" applyBorder="1" applyAlignment="1">
      <alignment vertical="top"/>
    </xf>
    <xf numFmtId="0" fontId="9" fillId="0" borderId="0" xfId="84" applyFont="1" applyAlignment="1">
      <alignment horizontal="left" vertical="top"/>
    </xf>
    <xf numFmtId="0" fontId="9" fillId="21" borderId="11" xfId="84" applyFont="1" applyFill="1" applyBorder="1" applyAlignment="1">
      <alignment horizontal="left" vertical="top"/>
    </xf>
    <xf numFmtId="168" fontId="9" fillId="21" borderId="13" xfId="84" applyNumberFormat="1" applyFont="1" applyFill="1" applyBorder="1" applyAlignment="1">
      <alignment horizontal="right" vertical="top" wrapText="1"/>
    </xf>
    <xf numFmtId="0" fontId="47" fillId="0" borderId="0" xfId="84" applyFont="1" applyAlignment="1">
      <alignment vertical="top" wrapText="1"/>
    </xf>
    <xf numFmtId="0" fontId="8" fillId="0" borderId="21" xfId="0" applyFont="1" applyBorder="1" applyAlignment="1">
      <alignment horizontal="left" vertical="top" wrapText="1"/>
    </xf>
    <xf numFmtId="0" fontId="8" fillId="0" borderId="22" xfId="0" applyFont="1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84" applyFont="1" applyBorder="1" applyAlignment="1">
      <alignment horizontal="left" vertical="top" wrapText="1"/>
    </xf>
    <xf numFmtId="0" fontId="8" fillId="0" borderId="16" xfId="84" applyFont="1" applyBorder="1" applyAlignment="1">
      <alignment vertical="top" wrapText="1"/>
    </xf>
    <xf numFmtId="16" fontId="8" fillId="0" borderId="18" xfId="84" applyNumberFormat="1" applyFont="1" applyBorder="1" applyAlignment="1">
      <alignment horizontal="left" vertical="top" wrapText="1"/>
    </xf>
    <xf numFmtId="0" fontId="9" fillId="0" borderId="18" xfId="84" applyFont="1" applyBorder="1" applyAlignment="1">
      <alignment horizontal="left" vertical="top" wrapText="1"/>
    </xf>
    <xf numFmtId="0" fontId="8" fillId="0" borderId="18" xfId="83" applyFont="1" applyBorder="1" applyAlignment="1">
      <alignment horizontal="left" vertical="top" wrapText="1"/>
    </xf>
    <xf numFmtId="0" fontId="10" fillId="0" borderId="18" xfId="84" applyFont="1" applyBorder="1" applyAlignment="1">
      <alignment horizontal="left" vertical="top" wrapText="1"/>
    </xf>
    <xf numFmtId="0" fontId="10" fillId="0" borderId="19" xfId="84" applyFont="1" applyBorder="1" applyAlignment="1">
      <alignment horizontal="left" vertical="top" wrapText="1"/>
    </xf>
    <xf numFmtId="0" fontId="47" fillId="0" borderId="11" xfId="84" applyFont="1" applyBorder="1" applyAlignment="1">
      <alignment horizontal="left" vertical="top" wrapText="1"/>
    </xf>
    <xf numFmtId="0" fontId="10" fillId="0" borderId="23" xfId="84" applyFont="1" applyBorder="1" applyAlignment="1">
      <alignment horizontal="left" vertical="top" wrapText="1"/>
    </xf>
    <xf numFmtId="0" fontId="10" fillId="0" borderId="16" xfId="84" applyFont="1" applyBorder="1" applyAlignment="1">
      <alignment vertical="top" wrapText="1"/>
    </xf>
    <xf numFmtId="0" fontId="10" fillId="0" borderId="16" xfId="84" applyFont="1" applyBorder="1" applyAlignment="1">
      <alignment horizontal="right" vertical="top" wrapText="1"/>
    </xf>
    <xf numFmtId="168" fontId="10" fillId="0" borderId="16" xfId="84" applyNumberFormat="1" applyFont="1" applyBorder="1" applyAlignment="1">
      <alignment horizontal="right" vertical="top" wrapText="1"/>
    </xf>
    <xf numFmtId="0" fontId="10" fillId="0" borderId="20" xfId="84" applyFont="1" applyBorder="1" applyAlignment="1">
      <alignment vertical="top" wrapText="1"/>
    </xf>
    <xf numFmtId="0" fontId="9" fillId="21" borderId="11" xfId="84" applyFont="1" applyFill="1" applyBorder="1" applyAlignment="1">
      <alignment vertical="top" wrapText="1"/>
    </xf>
    <xf numFmtId="0" fontId="9" fillId="0" borderId="17" xfId="84" applyFont="1" applyBorder="1" applyAlignment="1">
      <alignment vertical="top"/>
    </xf>
    <xf numFmtId="0" fontId="9" fillId="0" borderId="17" xfId="84" applyFont="1" applyBorder="1" applyAlignment="1">
      <alignment horizontal="center" vertical="top"/>
    </xf>
    <xf numFmtId="0" fontId="9" fillId="21" borderId="17" xfId="84" applyFont="1" applyFill="1" applyBorder="1" applyAlignment="1">
      <alignment horizontal="center" vertical="center" wrapText="1"/>
    </xf>
    <xf numFmtId="0" fontId="9" fillId="21" borderId="17" xfId="84" applyFont="1" applyFill="1" applyBorder="1" applyAlignment="1">
      <alignment vertical="center" wrapText="1"/>
    </xf>
    <xf numFmtId="0" fontId="1" fillId="0" borderId="17" xfId="0" applyFont="1" applyBorder="1"/>
    <xf numFmtId="0" fontId="47" fillId="0" borderId="17" xfId="104" applyFont="1" applyBorder="1" applyAlignment="1">
      <alignment vertical="top" wrapText="1"/>
    </xf>
    <xf numFmtId="169" fontId="50" fillId="0" borderId="17" xfId="104" applyNumberFormat="1" applyFont="1" applyBorder="1" applyAlignment="1">
      <alignment vertical="top" wrapText="1"/>
    </xf>
    <xf numFmtId="168" fontId="47" fillId="0" borderId="26" xfId="84" applyNumberFormat="1" applyFont="1" applyBorder="1" applyAlignment="1">
      <alignment horizontal="center" vertical="top" wrapText="1"/>
    </xf>
    <xf numFmtId="168" fontId="47" fillId="0" borderId="27" xfId="84" applyNumberFormat="1" applyFont="1" applyBorder="1" applyAlignment="1">
      <alignment horizontal="center" vertical="top" wrapText="1"/>
    </xf>
    <xf numFmtId="0" fontId="47" fillId="21" borderId="24" xfId="104" applyFont="1" applyFill="1" applyBorder="1" applyAlignment="1">
      <alignment horizontal="center" vertical="top" wrapText="1"/>
    </xf>
    <xf numFmtId="0" fontId="47" fillId="21" borderId="25" xfId="104" applyFont="1" applyFill="1" applyBorder="1" applyAlignment="1">
      <alignment horizontal="center" vertical="top" wrapText="1"/>
    </xf>
    <xf numFmtId="0" fontId="46" fillId="2" borderId="17" xfId="84" applyFont="1" applyFill="1" applyBorder="1" applyAlignment="1">
      <alignment horizontal="center" vertical="top" wrapText="1"/>
    </xf>
    <xf numFmtId="0" fontId="42" fillId="0" borderId="17" xfId="0" applyFont="1" applyBorder="1" applyAlignment="1">
      <alignment horizontal="center" vertical="center" wrapText="1"/>
    </xf>
    <xf numFmtId="0" fontId="49" fillId="0" borderId="17" xfId="0" applyFont="1" applyBorder="1" applyAlignment="1">
      <alignment horizontal="center"/>
    </xf>
    <xf numFmtId="49" fontId="8" fillId="0" borderId="17" xfId="0" applyNumberFormat="1" applyFont="1" applyBorder="1" applyAlignment="1">
      <alignment vertical="top" wrapText="1"/>
    </xf>
    <xf numFmtId="166" fontId="12" fillId="0" borderId="17" xfId="0" applyNumberFormat="1" applyFont="1" applyBorder="1" applyAlignment="1">
      <alignment horizontal="right" vertical="top" wrapText="1"/>
    </xf>
    <xf numFmtId="0" fontId="8" fillId="0" borderId="17" xfId="0" applyFont="1" applyBorder="1" applyAlignment="1">
      <alignment vertical="top" wrapText="1"/>
    </xf>
    <xf numFmtId="169" fontId="8" fillId="22" borderId="17" xfId="0" applyNumberFormat="1" applyFont="1" applyFill="1" applyBorder="1" applyAlignment="1" applyProtection="1">
      <alignment horizontal="right" vertical="top" wrapText="1"/>
      <protection locked="0"/>
    </xf>
    <xf numFmtId="169" fontId="8" fillId="0" borderId="17" xfId="0" applyNumberFormat="1" applyFont="1" applyBorder="1" applyAlignment="1" applyProtection="1">
      <alignment horizontal="right" vertical="top" wrapText="1"/>
      <protection locked="0"/>
    </xf>
    <xf numFmtId="168" fontId="8" fillId="0" borderId="17" xfId="84" applyNumberFormat="1" applyFont="1" applyBorder="1" applyAlignment="1">
      <alignment horizontal="right" vertical="top" wrapText="1"/>
    </xf>
    <xf numFmtId="168" fontId="9" fillId="0" borderId="17" xfId="84" applyNumberFormat="1" applyFont="1" applyBorder="1" applyAlignment="1">
      <alignment vertical="top" wrapText="1"/>
    </xf>
    <xf numFmtId="0" fontId="8" fillId="0" borderId="17" xfId="84" applyFont="1" applyBorder="1" applyAlignment="1">
      <alignment horizontal="right" vertical="top" wrapText="1"/>
    </xf>
    <xf numFmtId="0" fontId="8" fillId="0" borderId="17" xfId="84" applyFont="1" applyBorder="1" applyAlignment="1">
      <alignment vertical="top" wrapText="1"/>
    </xf>
    <xf numFmtId="169" fontId="8" fillId="0" borderId="17" xfId="84" applyNumberFormat="1" applyFont="1" applyBorder="1" applyAlignment="1" applyProtection="1">
      <alignment horizontal="right" vertical="top" wrapText="1"/>
      <protection locked="0"/>
    </xf>
    <xf numFmtId="169" fontId="8" fillId="22" borderId="17" xfId="84" applyNumberFormat="1" applyFont="1" applyFill="1" applyBorder="1" applyAlignment="1" applyProtection="1">
      <alignment horizontal="right" vertical="top" wrapText="1"/>
      <protection locked="0"/>
    </xf>
    <xf numFmtId="0" fontId="12" fillId="0" borderId="17" xfId="84" applyFont="1" applyBorder="1" applyAlignment="1">
      <alignment vertical="top" wrapText="1"/>
    </xf>
    <xf numFmtId="166" fontId="8" fillId="0" borderId="17" xfId="84" applyNumberFormat="1" applyFont="1" applyBorder="1" applyAlignment="1">
      <alignment horizontal="right" vertical="top" wrapText="1"/>
    </xf>
    <xf numFmtId="0" fontId="9" fillId="21" borderId="17" xfId="84" applyFont="1" applyFill="1" applyBorder="1" applyAlignment="1">
      <alignment vertical="top" wrapText="1"/>
    </xf>
    <xf numFmtId="0" fontId="8" fillId="21" borderId="17" xfId="84" applyFont="1" applyFill="1" applyBorder="1" applyAlignment="1">
      <alignment vertical="top"/>
    </xf>
    <xf numFmtId="168" fontId="9" fillId="21" borderId="17" xfId="84" applyNumberFormat="1" applyFont="1" applyFill="1" applyBorder="1" applyAlignment="1">
      <alignment horizontal="right" vertical="top" wrapText="1"/>
    </xf>
    <xf numFmtId="0" fontId="9" fillId="0" borderId="17" xfId="84" applyFont="1" applyBorder="1" applyAlignment="1">
      <alignment vertical="top" wrapText="1"/>
    </xf>
    <xf numFmtId="168" fontId="8" fillId="22" borderId="17" xfId="84" applyNumberFormat="1" applyFont="1" applyFill="1" applyBorder="1" applyAlignment="1" applyProtection="1">
      <alignment horizontal="right" vertical="top" wrapText="1"/>
      <protection locked="0"/>
    </xf>
    <xf numFmtId="0" fontId="8" fillId="0" borderId="17" xfId="84" applyFont="1" applyBorder="1" applyAlignment="1">
      <alignment horizontal="left" vertical="top" wrapText="1"/>
    </xf>
    <xf numFmtId="0" fontId="9" fillId="0" borderId="17" xfId="84" applyFont="1" applyBorder="1" applyAlignment="1">
      <alignment horizontal="left" vertical="top" wrapText="1"/>
    </xf>
    <xf numFmtId="0" fontId="8" fillId="21" borderId="17" xfId="84" applyFont="1" applyFill="1" applyBorder="1" applyAlignment="1">
      <alignment horizontal="right" vertical="top" wrapText="1"/>
    </xf>
    <xf numFmtId="0" fontId="8" fillId="21" borderId="17" xfId="84" applyFont="1" applyFill="1" applyBorder="1" applyAlignment="1">
      <alignment vertical="top" wrapText="1"/>
    </xf>
    <xf numFmtId="168" fontId="8" fillId="21" borderId="17" xfId="84" applyNumberFormat="1" applyFont="1" applyFill="1" applyBorder="1" applyAlignment="1">
      <alignment horizontal="right" vertical="top" wrapText="1"/>
    </xf>
    <xf numFmtId="0" fontId="10" fillId="21" borderId="17" xfId="84" applyFont="1" applyFill="1" applyBorder="1" applyAlignment="1">
      <alignment vertical="top" wrapText="1"/>
    </xf>
    <xf numFmtId="0" fontId="12" fillId="0" borderId="17" xfId="0" applyFont="1" applyBorder="1" applyAlignment="1">
      <alignment horizontal="left" vertical="top" wrapText="1"/>
    </xf>
    <xf numFmtId="1" fontId="12" fillId="0" borderId="17" xfId="76" applyNumberFormat="1" applyFont="1" applyFill="1" applyBorder="1" applyAlignment="1" applyProtection="1">
      <alignment horizontal="right" vertical="top" wrapText="1"/>
    </xf>
    <xf numFmtId="169" fontId="12" fillId="22" borderId="17" xfId="0" applyNumberFormat="1" applyFont="1" applyFill="1" applyBorder="1" applyAlignment="1" applyProtection="1">
      <alignment horizontal="right" vertical="top" wrapText="1"/>
      <protection locked="0"/>
    </xf>
    <xf numFmtId="168" fontId="8" fillId="0" borderId="17" xfId="0" applyNumberFormat="1" applyFont="1" applyBorder="1" applyAlignment="1">
      <alignment horizontal="right" vertical="top" wrapText="1"/>
    </xf>
    <xf numFmtId="0" fontId="12" fillId="0" borderId="17" xfId="77" applyFont="1" applyBorder="1" applyAlignment="1">
      <alignment horizontal="justify" vertical="top" wrapText="1"/>
    </xf>
    <xf numFmtId="0" fontId="12" fillId="0" borderId="17" xfId="0" applyFont="1" applyBorder="1" applyAlignment="1">
      <alignment vertical="top"/>
    </xf>
    <xf numFmtId="170" fontId="12" fillId="22" borderId="17" xfId="77" applyNumberFormat="1" applyFont="1" applyFill="1" applyBorder="1" applyAlignment="1">
      <alignment horizontal="right" vertical="top" wrapText="1"/>
    </xf>
    <xf numFmtId="0" fontId="12" fillId="0" borderId="17" xfId="77" applyFont="1" applyBorder="1" applyAlignment="1">
      <alignment horizontal="left" vertical="top" wrapText="1"/>
    </xf>
    <xf numFmtId="0" fontId="9" fillId="21" borderId="17" xfId="84" applyFont="1" applyFill="1" applyBorder="1" applyAlignment="1">
      <alignment vertical="top"/>
    </xf>
    <xf numFmtId="166" fontId="8" fillId="21" borderId="17" xfId="84" applyNumberFormat="1" applyFont="1" applyFill="1" applyBorder="1" applyAlignment="1">
      <alignment horizontal="right" vertical="top" wrapText="1"/>
    </xf>
    <xf numFmtId="168" fontId="8" fillId="21" borderId="17" xfId="84" applyNumberFormat="1" applyFont="1" applyFill="1" applyBorder="1" applyAlignment="1" applyProtection="1">
      <alignment horizontal="right" vertical="top" wrapText="1"/>
      <protection locked="0"/>
    </xf>
    <xf numFmtId="168" fontId="9" fillId="21" borderId="17" xfId="84" applyNumberFormat="1" applyFont="1" applyFill="1" applyBorder="1" applyAlignment="1">
      <alignment vertical="top" wrapText="1"/>
    </xf>
    <xf numFmtId="0" fontId="12" fillId="0" borderId="17" xfId="86" applyFont="1" applyBorder="1" applyAlignment="1">
      <alignment vertical="top" wrapText="1"/>
    </xf>
    <xf numFmtId="1" fontId="12" fillId="0" borderId="17" xfId="86" applyNumberFormat="1" applyFont="1" applyBorder="1" applyAlignment="1">
      <alignment horizontal="right" vertical="top" wrapText="1"/>
    </xf>
    <xf numFmtId="170" fontId="12" fillId="22" borderId="17" xfId="86" applyNumberFormat="1" applyFont="1" applyFill="1" applyBorder="1" applyAlignment="1" applyProtection="1">
      <alignment horizontal="right" vertical="top" wrapText="1"/>
      <protection locked="0"/>
    </xf>
    <xf numFmtId="168" fontId="12" fillId="22" borderId="17" xfId="86" applyNumberFormat="1" applyFont="1" applyFill="1" applyBorder="1" applyAlignment="1">
      <alignment horizontal="right" vertical="top" wrapText="1"/>
    </xf>
    <xf numFmtId="168" fontId="8" fillId="0" borderId="17" xfId="86" applyNumberFormat="1" applyFont="1" applyBorder="1" applyAlignment="1">
      <alignment horizontal="right" vertical="top" wrapText="1"/>
    </xf>
    <xf numFmtId="0" fontId="9" fillId="21" borderId="17" xfId="84" applyFont="1" applyFill="1" applyBorder="1" applyAlignment="1">
      <alignment horizontal="right" vertical="top" wrapText="1"/>
    </xf>
    <xf numFmtId="168" fontId="9" fillId="21" borderId="17" xfId="84" applyNumberFormat="1" applyFont="1" applyFill="1" applyBorder="1" applyAlignment="1" applyProtection="1">
      <alignment horizontal="right" vertical="top" wrapText="1"/>
      <protection locked="0"/>
    </xf>
    <xf numFmtId="168" fontId="41" fillId="21" borderId="17" xfId="84" applyNumberFormat="1" applyFont="1" applyFill="1" applyBorder="1" applyAlignment="1">
      <alignment vertical="top" wrapText="1"/>
    </xf>
    <xf numFmtId="0" fontId="48" fillId="0" borderId="28" xfId="84" applyFont="1" applyBorder="1" applyAlignment="1">
      <alignment vertical="top" wrapText="1"/>
    </xf>
    <xf numFmtId="0" fontId="47" fillId="0" borderId="28" xfId="84" applyFont="1" applyBorder="1" applyAlignment="1">
      <alignment horizontal="right" vertical="top" wrapText="1"/>
    </xf>
    <xf numFmtId="0" fontId="47" fillId="0" borderId="28" xfId="84" applyFont="1" applyBorder="1" applyAlignment="1">
      <alignment vertical="top" wrapText="1"/>
    </xf>
    <xf numFmtId="168" fontId="47" fillId="0" borderId="28" xfId="84" applyNumberFormat="1" applyFont="1" applyBorder="1" applyAlignment="1">
      <alignment horizontal="right" vertical="top" wrapText="1"/>
    </xf>
    <xf numFmtId="168" fontId="47" fillId="0" borderId="29" xfId="84" applyNumberFormat="1" applyFont="1" applyBorder="1" applyAlignment="1">
      <alignment horizontal="right" vertical="top" wrapText="1"/>
    </xf>
    <xf numFmtId="168" fontId="47" fillId="0" borderId="30" xfId="84" applyNumberFormat="1" applyFont="1" applyBorder="1" applyAlignment="1">
      <alignment vertical="top" wrapText="1"/>
    </xf>
    <xf numFmtId="168" fontId="8" fillId="22" borderId="17" xfId="0" applyNumberFormat="1" applyFont="1" applyFill="1" applyBorder="1" applyAlignment="1" applyProtection="1">
      <alignment horizontal="right" vertical="top" wrapText="1"/>
      <protection locked="0"/>
    </xf>
    <xf numFmtId="168" fontId="8" fillId="0" borderId="17" xfId="0" applyNumberFormat="1" applyFont="1" applyBorder="1" applyAlignment="1" applyProtection="1">
      <alignment horizontal="right" vertical="top" wrapText="1"/>
      <protection locked="0"/>
    </xf>
    <xf numFmtId="168" fontId="8" fillId="0" borderId="17" xfId="84" applyNumberFormat="1" applyFont="1" applyBorder="1" applyAlignment="1" applyProtection="1">
      <alignment horizontal="right" vertical="top" wrapText="1"/>
      <protection locked="0"/>
    </xf>
    <xf numFmtId="0" fontId="48" fillId="0" borderId="17" xfId="84" applyFont="1" applyBorder="1" applyAlignment="1">
      <alignment vertical="top" wrapText="1"/>
    </xf>
    <xf numFmtId="0" fontId="48" fillId="0" borderId="17" xfId="84" applyFont="1" applyBorder="1" applyAlignment="1">
      <alignment horizontal="right" vertical="top" wrapText="1"/>
    </xf>
    <xf numFmtId="168" fontId="48" fillId="0" borderId="17" xfId="84" applyNumberFormat="1" applyFont="1" applyBorder="1" applyAlignment="1">
      <alignment horizontal="right" vertical="top" wrapText="1"/>
    </xf>
    <xf numFmtId="0" fontId="10" fillId="0" borderId="17" xfId="84" applyFont="1" applyBorder="1" applyAlignment="1">
      <alignment vertical="top" wrapText="1"/>
    </xf>
    <xf numFmtId="0" fontId="10" fillId="0" borderId="17" xfId="84" applyFont="1" applyBorder="1" applyAlignment="1">
      <alignment horizontal="right" vertical="top" wrapText="1"/>
    </xf>
    <xf numFmtId="168" fontId="10" fillId="0" borderId="17" xfId="84" applyNumberFormat="1" applyFont="1" applyBorder="1" applyAlignment="1">
      <alignment horizontal="right" vertical="top" wrapText="1"/>
    </xf>
    <xf numFmtId="168" fontId="47" fillId="0" borderId="28" xfId="84" applyNumberFormat="1" applyFont="1" applyBorder="1" applyAlignment="1">
      <alignment vertical="top" wrapText="1"/>
    </xf>
  </cellXfs>
  <cellStyles count="105">
    <cellStyle name="20% - 1. jelölőszín 2" xfId="15" xr:uid="{00000000-0005-0000-0000-000000000000}"/>
    <cellStyle name="20% - 2. jelölőszín 2" xfId="7" xr:uid="{00000000-0005-0000-0000-000001000000}"/>
    <cellStyle name="20% - 3. jelölőszín 2" xfId="6" xr:uid="{00000000-0005-0000-0000-000002000000}"/>
    <cellStyle name="20% - 4. jelölőszín 2" xfId="17" xr:uid="{00000000-0005-0000-0000-000003000000}"/>
    <cellStyle name="20% - 5. jelölőszín 2" xfId="1" xr:uid="{00000000-0005-0000-0000-000004000000}"/>
    <cellStyle name="20% - 6. jelölőszín 2" xfId="10" xr:uid="{00000000-0005-0000-0000-000005000000}"/>
    <cellStyle name="40% - 1. jelölőszín 2" xfId="18" xr:uid="{00000000-0005-0000-0000-000006000000}"/>
    <cellStyle name="40% - 2. jelölőszín 2" xfId="13" xr:uid="{00000000-0005-0000-0000-000007000000}"/>
    <cellStyle name="40% - 3. jelölőszín 2" xfId="19" xr:uid="{00000000-0005-0000-0000-000008000000}"/>
    <cellStyle name="40% - 4. jelölőszín 2" xfId="20" xr:uid="{00000000-0005-0000-0000-000009000000}"/>
    <cellStyle name="40% - 5. jelölőszín 2" xfId="22" xr:uid="{00000000-0005-0000-0000-00000A000000}"/>
    <cellStyle name="40% - 6. jelölőszín 2" xfId="16" xr:uid="{00000000-0005-0000-0000-00000B000000}"/>
    <cellStyle name="60% - 1. jelölőszín 2" xfId="2" xr:uid="{00000000-0005-0000-0000-00000C000000}"/>
    <cellStyle name="60% - 2. jelölőszín 2" xfId="14" xr:uid="{00000000-0005-0000-0000-00000D000000}"/>
    <cellStyle name="60% - 3. jelölőszín 2" xfId="3" xr:uid="{00000000-0005-0000-0000-00000E000000}"/>
    <cellStyle name="60% - 4. jelölőszín 2" xfId="12" xr:uid="{00000000-0005-0000-0000-00000F000000}"/>
    <cellStyle name="60% - 5. jelölőszín 2" xfId="23" xr:uid="{00000000-0005-0000-0000-000010000000}"/>
    <cellStyle name="60% - 6. jelölőszín 2" xfId="24" xr:uid="{00000000-0005-0000-0000-000011000000}"/>
    <cellStyle name="Bevitel 2" xfId="25" xr:uid="{00000000-0005-0000-0000-000012000000}"/>
    <cellStyle name="Cím 2" xfId="26" xr:uid="{00000000-0005-0000-0000-000013000000}"/>
    <cellStyle name="Címsor 1 2" xfId="28" xr:uid="{00000000-0005-0000-0000-000014000000}"/>
    <cellStyle name="Címsor 2 2" xfId="30" xr:uid="{00000000-0005-0000-0000-000015000000}"/>
    <cellStyle name="Címsor 3 2" xfId="31" xr:uid="{00000000-0005-0000-0000-000016000000}"/>
    <cellStyle name="Címsor 4 2" xfId="32" xr:uid="{00000000-0005-0000-0000-000017000000}"/>
    <cellStyle name="Ellenőrzőcella 2" xfId="33" xr:uid="{00000000-0005-0000-0000-000018000000}"/>
    <cellStyle name="Euro" xfId="34" xr:uid="{00000000-0005-0000-0000-000019000000}"/>
    <cellStyle name="Ezres" xfId="76" builtinId="3"/>
    <cellStyle name="Ezres 2" xfId="35" xr:uid="{00000000-0005-0000-0000-00001B000000}"/>
    <cellStyle name="Ezres 2 2" xfId="88" xr:uid="{00000000-0005-0000-0000-00001C000000}"/>
    <cellStyle name="Ezres 3" xfId="36" xr:uid="{00000000-0005-0000-0000-00001D000000}"/>
    <cellStyle name="Ezres 4" xfId="37" xr:uid="{00000000-0005-0000-0000-00001E000000}"/>
    <cellStyle name="Ezres 5" xfId="38" xr:uid="{00000000-0005-0000-0000-00001F000000}"/>
    <cellStyle name="Ezres 6" xfId="39" xr:uid="{00000000-0005-0000-0000-000020000000}"/>
    <cellStyle name="Ezres 7" xfId="40" xr:uid="{00000000-0005-0000-0000-000021000000}"/>
    <cellStyle name="Ezres 8" xfId="41" xr:uid="{00000000-0005-0000-0000-000022000000}"/>
    <cellStyle name="Ezres 9" xfId="95" xr:uid="{00000000-0005-0000-0000-000023000000}"/>
    <cellStyle name="Figyelmeztetés 2" xfId="42" xr:uid="{00000000-0005-0000-0000-000024000000}"/>
    <cellStyle name="Hivatkozás 2" xfId="43" xr:uid="{00000000-0005-0000-0000-000025000000}"/>
    <cellStyle name="Hivatkozott cella 2" xfId="44" xr:uid="{00000000-0005-0000-0000-000026000000}"/>
    <cellStyle name="Jegyzet 2" xfId="45" xr:uid="{00000000-0005-0000-0000-000027000000}"/>
    <cellStyle name="Jó 2" xfId="46" xr:uid="{00000000-0005-0000-0000-000028000000}"/>
    <cellStyle name="Kimenet 2" xfId="47" xr:uid="{00000000-0005-0000-0000-000029000000}"/>
    <cellStyle name="Magyarázó szöveg 2" xfId="48" xr:uid="{00000000-0005-0000-0000-00002A000000}"/>
    <cellStyle name="Normál" xfId="0" builtinId="0"/>
    <cellStyle name="Normál 10" xfId="49" xr:uid="{00000000-0005-0000-0000-00002C000000}"/>
    <cellStyle name="Normál 10 2" xfId="89" xr:uid="{00000000-0005-0000-0000-00002D000000}"/>
    <cellStyle name="Normál 11" xfId="50" xr:uid="{00000000-0005-0000-0000-00002E000000}"/>
    <cellStyle name="Normál 11 2" xfId="90" xr:uid="{00000000-0005-0000-0000-00002F000000}"/>
    <cellStyle name="Normál 12" xfId="51" xr:uid="{00000000-0005-0000-0000-000030000000}"/>
    <cellStyle name="Normál 124" xfId="77" xr:uid="{00000000-0005-0000-0000-000031000000}"/>
    <cellStyle name="Normál 13" xfId="52" xr:uid="{00000000-0005-0000-0000-000032000000}"/>
    <cellStyle name="Normál 14" xfId="53" xr:uid="{00000000-0005-0000-0000-000033000000}"/>
    <cellStyle name="Normál 15" xfId="54" xr:uid="{00000000-0005-0000-0000-000034000000}"/>
    <cellStyle name="Normál 15 2" xfId="91" xr:uid="{00000000-0005-0000-0000-000035000000}"/>
    <cellStyle name="Normál 16" xfId="55" xr:uid="{00000000-0005-0000-0000-000036000000}"/>
    <cellStyle name="Normál 17" xfId="82" xr:uid="{00000000-0005-0000-0000-000037000000}"/>
    <cellStyle name="Normál 17 2" xfId="97" xr:uid="{00000000-0005-0000-0000-000038000000}"/>
    <cellStyle name="Normál 17 3" xfId="86" xr:uid="{00000000-0005-0000-0000-000039000000}"/>
    <cellStyle name="Normál 18" xfId="84" xr:uid="{00000000-0005-0000-0000-00003A000000}"/>
    <cellStyle name="Normál 19" xfId="83" xr:uid="{00000000-0005-0000-0000-00003B000000}"/>
    <cellStyle name="Normál 19 2" xfId="98" xr:uid="{00000000-0005-0000-0000-00003C000000}"/>
    <cellStyle name="Normál 2" xfId="9" xr:uid="{00000000-0005-0000-0000-00003D000000}"/>
    <cellStyle name="Normál 2 13" xfId="81" xr:uid="{00000000-0005-0000-0000-00003E000000}"/>
    <cellStyle name="Normál 2 13 2" xfId="96" xr:uid="{00000000-0005-0000-0000-00003F000000}"/>
    <cellStyle name="Normál 2 2" xfId="21" xr:uid="{00000000-0005-0000-0000-000040000000}"/>
    <cellStyle name="Normál 2 3" xfId="79" xr:uid="{00000000-0005-0000-0000-000041000000}"/>
    <cellStyle name="Normál 20" xfId="101" xr:uid="{00000000-0005-0000-0000-000042000000}"/>
    <cellStyle name="Normál 21" xfId="104" xr:uid="{00000000-0005-0000-0000-000043000000}"/>
    <cellStyle name="Normál 3" xfId="11" xr:uid="{00000000-0005-0000-0000-000044000000}"/>
    <cellStyle name="Normál 3 2" xfId="56" xr:uid="{00000000-0005-0000-0000-000045000000}"/>
    <cellStyle name="Normal 4" xfId="100" xr:uid="{00000000-0005-0000-0000-000046000000}"/>
    <cellStyle name="Normál 4" xfId="29" xr:uid="{00000000-0005-0000-0000-000047000000}"/>
    <cellStyle name="Normál 4 2" xfId="57" xr:uid="{00000000-0005-0000-0000-000048000000}"/>
    <cellStyle name="Normál 5" xfId="58" xr:uid="{00000000-0005-0000-0000-000049000000}"/>
    <cellStyle name="Normál 5 2" xfId="80" xr:uid="{00000000-0005-0000-0000-00004A000000}"/>
    <cellStyle name="Normál 5 3" xfId="78" xr:uid="{00000000-0005-0000-0000-00004B000000}"/>
    <cellStyle name="Normál 6" xfId="59" xr:uid="{00000000-0005-0000-0000-00004C000000}"/>
    <cellStyle name="Normál 6 2" xfId="92" xr:uid="{00000000-0005-0000-0000-00004D000000}"/>
    <cellStyle name="Normal 7" xfId="99" xr:uid="{00000000-0005-0000-0000-00004E000000}"/>
    <cellStyle name="Normál 7" xfId="60" xr:uid="{00000000-0005-0000-0000-00004F000000}"/>
    <cellStyle name="Normál 8" xfId="62" xr:uid="{00000000-0005-0000-0000-000050000000}"/>
    <cellStyle name="Normál 8 2" xfId="63" xr:uid="{00000000-0005-0000-0000-000051000000}"/>
    <cellStyle name="Normál 9" xfId="4" xr:uid="{00000000-0005-0000-0000-000052000000}"/>
    <cellStyle name="Normál 9 2" xfId="27" xr:uid="{00000000-0005-0000-0000-000053000000}"/>
    <cellStyle name="Normal_Sheet1" xfId="5" xr:uid="{00000000-0005-0000-0000-000054000000}"/>
    <cellStyle name="Normale 2" xfId="64" xr:uid="{00000000-0005-0000-0000-000055000000}"/>
    <cellStyle name="Normale 2 2" xfId="93" xr:uid="{00000000-0005-0000-0000-000056000000}"/>
    <cellStyle name="Összesen 2" xfId="8" xr:uid="{00000000-0005-0000-0000-000057000000}"/>
    <cellStyle name="Pénznem [0] 2" xfId="103" xr:uid="{00000000-0005-0000-0000-000058000000}"/>
    <cellStyle name="Pénznem 2" xfId="65" xr:uid="{00000000-0005-0000-0000-000059000000}"/>
    <cellStyle name="Pénznem 2 2" xfId="94" xr:uid="{00000000-0005-0000-0000-00005A000000}"/>
    <cellStyle name="Pénznem 2 3" xfId="102" xr:uid="{00000000-0005-0000-0000-00005B000000}"/>
    <cellStyle name="Pénznem 3" xfId="85" xr:uid="{00000000-0005-0000-0000-00005C000000}"/>
    <cellStyle name="Pénznem 4" xfId="87" xr:uid="{00000000-0005-0000-0000-00005D000000}"/>
    <cellStyle name="Rossz 2" xfId="66" xr:uid="{00000000-0005-0000-0000-00005E000000}"/>
    <cellStyle name="Semleges 2" xfId="67" xr:uid="{00000000-0005-0000-0000-00005F000000}"/>
    <cellStyle name="Stílus 1" xfId="61" xr:uid="{00000000-0005-0000-0000-000060000000}"/>
    <cellStyle name="Számítás 2" xfId="68" xr:uid="{00000000-0005-0000-0000-000061000000}"/>
    <cellStyle name="Százalék 2" xfId="69" xr:uid="{00000000-0005-0000-0000-000062000000}"/>
    <cellStyle name="Százalék 3" xfId="70" xr:uid="{00000000-0005-0000-0000-000063000000}"/>
    <cellStyle name="Százalék 4" xfId="71" xr:uid="{00000000-0005-0000-0000-000064000000}"/>
    <cellStyle name="Százalék 5" xfId="72" xr:uid="{00000000-0005-0000-0000-000065000000}"/>
    <cellStyle name="Százalék 6" xfId="73" xr:uid="{00000000-0005-0000-0000-000066000000}"/>
    <cellStyle name="常规_MTA3" xfId="74" xr:uid="{00000000-0005-0000-0000-000067000000}"/>
    <cellStyle name="样式 1" xfId="75" xr:uid="{00000000-0005-0000-0000-00006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0db5a31f3d1d226/Dokumentumok/Munk&#225;k/02%20PK&#220;/03%20Haj&#243;gy&#225;r/03%20dokumentumok/Ki&#237;r&#225;s/Haj&#243;gy&#225;ri%20134%20-%20Menyis&#233;gi%20ki&#237;r&#225;s%20-%20&#193;razatl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őösszesítő"/>
      <sheetName val="Bontási munkák"/>
      <sheetName val="Építészeti munkák"/>
      <sheetName val="Belsőépítészeti elemek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workbookViewId="0">
      <selection activeCell="C15" sqref="C15:D15"/>
    </sheetView>
  </sheetViews>
  <sheetFormatPr defaultRowHeight="14.4"/>
  <cols>
    <col min="1" max="1" width="10.109375" customWidth="1"/>
    <col min="2" max="2" width="48.44140625" customWidth="1"/>
    <col min="3" max="4" width="13.5546875" customWidth="1"/>
  </cols>
  <sheetData>
    <row r="1" spans="1:4" ht="27.6">
      <c r="A1" s="62" t="s">
        <v>124</v>
      </c>
      <c r="B1" s="63" t="s">
        <v>121</v>
      </c>
      <c r="C1" s="62" t="s">
        <v>122</v>
      </c>
      <c r="D1" s="62" t="s">
        <v>123</v>
      </c>
    </row>
    <row r="2" spans="1:4" ht="15.6">
      <c r="A2" s="61">
        <v>1</v>
      </c>
      <c r="B2" s="60" t="s">
        <v>2</v>
      </c>
      <c r="C2" s="66">
        <f>SUM('1.Takarítók '!H7:H13)+SUM('2.Anyakönyv étkező'!H7:H13)+SUM('3.Irattár'!H7:H10)</f>
        <v>0</v>
      </c>
      <c r="D2" s="66">
        <f>SUM('1.Takarítók '!I7:I13)+SUM('2.Anyakönyv étkező'!I7:I13)+SUM('3.Irattár'!I7:I10)</f>
        <v>0</v>
      </c>
    </row>
    <row r="3" spans="1:4" ht="15.6">
      <c r="A3" s="61">
        <v>2</v>
      </c>
      <c r="B3" s="60" t="s">
        <v>58</v>
      </c>
      <c r="C3" s="66">
        <f>SUM('1.Takarítók '!H15:H18)+SUM('2.Anyakönyv étkező'!H15:H19)+SUM('3.Irattár'!H12:H15)</f>
        <v>0</v>
      </c>
      <c r="D3" s="66">
        <f>SUM('1.Takarítók '!I15:I18)+SUM('2.Anyakönyv étkező'!I15:I19)+SUM('3.Irattár'!I12:I15)</f>
        <v>0</v>
      </c>
    </row>
    <row r="4" spans="1:4" ht="15.6">
      <c r="A4" s="61">
        <v>3</v>
      </c>
      <c r="B4" s="60" t="s">
        <v>23</v>
      </c>
      <c r="C4" s="66">
        <f>SUM('1.Takarítók '!H20:H24)+SUM('2.Anyakönyv étkező'!H21:H24)+SUM('3.Irattár'!H17:H19)</f>
        <v>0</v>
      </c>
      <c r="D4" s="66">
        <f>SUM('1.Takarítók '!I20:I24)+SUM('2.Anyakönyv étkező'!I21:I24)+SUM('3.Irattár'!I17:I19)</f>
        <v>0</v>
      </c>
    </row>
    <row r="5" spans="1:4" ht="15.6">
      <c r="A5" s="61">
        <v>4</v>
      </c>
      <c r="B5" s="60" t="s">
        <v>59</v>
      </c>
      <c r="C5" s="66">
        <f>SUM('1.Takarítók '!H26:H26)+SUM('3.Irattár'!H21:H22)</f>
        <v>0</v>
      </c>
      <c r="D5" s="66">
        <f>SUM('1.Takarítók '!I26:I26)+SUM('3.Irattár'!I21:I22)</f>
        <v>0</v>
      </c>
    </row>
    <row r="6" spans="1:4" ht="15.6">
      <c r="A6" s="61">
        <v>5</v>
      </c>
      <c r="B6" s="60" t="s">
        <v>61</v>
      </c>
      <c r="C6" s="66">
        <f>SUM('1.Takarítók '!H28:H29)+SUM('2.Anyakönyv étkező'!H26:H26)+SUM('3.Irattár'!H24:H24)</f>
        <v>0</v>
      </c>
      <c r="D6" s="66">
        <f>SUM('1.Takarítók '!I28:I29)+SUM('2.Anyakönyv étkező'!I26:I26)+SUM('3.Irattár'!I24:I24)</f>
        <v>0</v>
      </c>
    </row>
    <row r="7" spans="1:4" ht="15.6">
      <c r="A7" s="61">
        <v>6</v>
      </c>
      <c r="B7" s="60" t="s">
        <v>120</v>
      </c>
      <c r="C7" s="66">
        <f>SUM('1.Takarítók '!H31:H31)+SUM('2.Anyakönyv étkező'!H28:H42)</f>
        <v>0</v>
      </c>
      <c r="D7" s="66">
        <f>SUM('1.Takarítók '!I31:I31)+SUM('2.Anyakönyv étkező'!I28:I42)</f>
        <v>0</v>
      </c>
    </row>
    <row r="8" spans="1:4" ht="15.6">
      <c r="A8" s="61">
        <v>7</v>
      </c>
      <c r="B8" s="60" t="s">
        <v>60</v>
      </c>
      <c r="C8" s="66">
        <f>SUM('1.Takarítók '!H33:H33)</f>
        <v>0</v>
      </c>
      <c r="D8" s="66">
        <f>SUM('1.Takarítók '!I33:I33)</f>
        <v>0</v>
      </c>
    </row>
    <row r="9" spans="1:4" ht="15.6">
      <c r="A9" s="61">
        <v>8</v>
      </c>
      <c r="B9" s="60" t="s">
        <v>19</v>
      </c>
      <c r="C9" s="66">
        <f>SUM('1.Takarítók '!H35:H35)+SUM('2.Anyakönyv étkező'!H44:H44)+SUM('3.Irattár'!H26:H26)</f>
        <v>0</v>
      </c>
      <c r="D9" s="66">
        <f>SUM('1.Takarítók '!I35:I35)+SUM('2.Anyakönyv étkező'!I44:I44)+SUM('3.Irattár'!I26:I26)</f>
        <v>0</v>
      </c>
    </row>
    <row r="10" spans="1:4" ht="15.6">
      <c r="A10" s="61">
        <v>9</v>
      </c>
      <c r="B10" s="60" t="s">
        <v>37</v>
      </c>
      <c r="C10" s="66">
        <f>SUM('1.Takarítók '!H37:H43)+SUM('2.Anyakönyv étkező'!H46:H48)</f>
        <v>0</v>
      </c>
      <c r="D10" s="66">
        <f>SUM('1.Takarítók '!I37:I43)+SUM('2.Anyakönyv étkező'!I46:I48)</f>
        <v>0</v>
      </c>
    </row>
    <row r="11" spans="1:4" ht="16.2" thickBot="1">
      <c r="A11" s="61">
        <v>10</v>
      </c>
      <c r="B11" s="60" t="s">
        <v>21</v>
      </c>
      <c r="C11" s="66">
        <f>SUM('1.Takarítók '!H45:H54)+SUM('2.Anyakönyv étkező'!H50:H57)+SUM('3.Irattár'!H28:H29)</f>
        <v>0</v>
      </c>
      <c r="D11" s="66">
        <f>SUM('1.Takarítók '!I12:I17)+SUM('2.Anyakönyv étkező'!I12:I17)+SUM('3.Irattár'!I12:I14)</f>
        <v>0</v>
      </c>
    </row>
    <row r="12" spans="1:4" ht="18.600000000000001" thickBot="1">
      <c r="A12" s="64"/>
      <c r="B12" s="65" t="s">
        <v>16</v>
      </c>
      <c r="C12" s="25">
        <f>SUM(C2:C11)</f>
        <v>0</v>
      </c>
      <c r="D12" s="25">
        <f>SUM(D2:D11)</f>
        <v>0</v>
      </c>
    </row>
    <row r="13" spans="1:4" ht="15" thickBot="1"/>
    <row r="14" spans="1:4" ht="18">
      <c r="C14" s="69" t="s">
        <v>16</v>
      </c>
      <c r="D14" s="70"/>
    </row>
    <row r="15" spans="1:4" ht="18.600000000000001" thickBot="1">
      <c r="C15" s="67">
        <f>SUM(C12:D12)</f>
        <v>0</v>
      </c>
      <c r="D15" s="68"/>
    </row>
  </sheetData>
  <mergeCells count="2">
    <mergeCell ref="C15:D15"/>
    <mergeCell ref="C14:D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04"/>
  <sheetViews>
    <sheetView tabSelected="1" view="pageBreakPreview" zoomScaleNormal="90" zoomScaleSheetLayoutView="100" workbookViewId="0">
      <selection activeCell="H7" sqref="H7"/>
    </sheetView>
  </sheetViews>
  <sheetFormatPr defaultColWidth="9.109375" defaultRowHeight="13.2"/>
  <cols>
    <col min="1" max="1" width="3.33203125" style="11" customWidth="1"/>
    <col min="2" max="2" width="5.33203125" style="9" customWidth="1"/>
    <col min="3" max="3" width="21.109375" style="9" customWidth="1"/>
    <col min="4" max="4" width="9.109375" style="14" customWidth="1"/>
    <col min="5" max="5" width="9.109375" style="9" customWidth="1"/>
    <col min="6" max="6" width="12.44140625" style="12" customWidth="1"/>
    <col min="7" max="7" width="14.6640625" style="12" customWidth="1"/>
    <col min="8" max="8" width="18.6640625" style="12" customWidth="1"/>
    <col min="9" max="9" width="21.33203125" style="12" customWidth="1"/>
    <col min="10" max="10" width="16.6640625" style="9" customWidth="1"/>
    <col min="11" max="16384" width="9.109375" style="9"/>
  </cols>
  <sheetData>
    <row r="1" spans="1:18" ht="18">
      <c r="A1" s="71" t="s">
        <v>15</v>
      </c>
      <c r="B1" s="71"/>
      <c r="C1" s="71"/>
      <c r="D1" s="71"/>
      <c r="E1" s="71"/>
      <c r="F1" s="71"/>
      <c r="G1" s="71"/>
      <c r="H1" s="71"/>
      <c r="I1" s="71"/>
      <c r="J1" s="71"/>
      <c r="K1" s="42"/>
      <c r="L1" s="42"/>
      <c r="M1" s="42"/>
      <c r="N1" s="42"/>
      <c r="O1" s="42"/>
      <c r="P1" s="42"/>
      <c r="Q1" s="42"/>
      <c r="R1" s="42"/>
    </row>
    <row r="2" spans="1:18" ht="15.6">
      <c r="A2" s="72" t="s">
        <v>127</v>
      </c>
      <c r="B2" s="72"/>
      <c r="C2" s="72"/>
      <c r="D2" s="72"/>
      <c r="E2" s="72"/>
      <c r="F2" s="72"/>
      <c r="G2" s="72"/>
      <c r="H2" s="72"/>
      <c r="I2" s="72"/>
      <c r="J2" s="72"/>
    </row>
    <row r="3" spans="1:18" ht="15.6">
      <c r="A3" s="72" t="s">
        <v>126</v>
      </c>
      <c r="B3" s="72"/>
      <c r="C3" s="72"/>
      <c r="D3" s="72"/>
      <c r="E3" s="72"/>
      <c r="F3" s="72"/>
      <c r="G3" s="72"/>
      <c r="H3" s="72"/>
      <c r="I3" s="72"/>
      <c r="J3" s="72"/>
    </row>
    <row r="4" spans="1:18" ht="15.6">
      <c r="A4" s="73" t="s">
        <v>73</v>
      </c>
      <c r="B4" s="73"/>
      <c r="C4" s="73"/>
      <c r="D4" s="73"/>
      <c r="E4" s="73"/>
      <c r="F4" s="73"/>
      <c r="G4" s="73"/>
      <c r="H4" s="73"/>
      <c r="I4" s="73"/>
      <c r="J4" s="73"/>
    </row>
    <row r="5" spans="1:18" ht="27.6">
      <c r="A5" s="35" t="s">
        <v>3</v>
      </c>
      <c r="B5" s="31" t="s">
        <v>4</v>
      </c>
      <c r="C5" s="31" t="s">
        <v>5</v>
      </c>
      <c r="D5" s="32" t="s">
        <v>6</v>
      </c>
      <c r="E5" s="31" t="s">
        <v>7</v>
      </c>
      <c r="F5" s="33" t="s">
        <v>8</v>
      </c>
      <c r="G5" s="33" t="s">
        <v>9</v>
      </c>
      <c r="H5" s="33" t="s">
        <v>0</v>
      </c>
      <c r="I5" s="33" t="s">
        <v>1</v>
      </c>
      <c r="J5" s="33" t="s">
        <v>18</v>
      </c>
    </row>
    <row r="6" spans="1:18" ht="13.8">
      <c r="A6" s="37">
        <v>1</v>
      </c>
      <c r="B6" s="37"/>
      <c r="C6" s="31" t="s">
        <v>2</v>
      </c>
      <c r="D6" s="38"/>
      <c r="E6" s="38"/>
      <c r="F6" s="38"/>
      <c r="G6" s="38"/>
      <c r="H6" s="38"/>
      <c r="I6" s="38"/>
      <c r="J6" s="33"/>
    </row>
    <row r="7" spans="1:18" ht="69">
      <c r="A7" s="1"/>
      <c r="B7" s="2"/>
      <c r="C7" s="74" t="s">
        <v>14</v>
      </c>
      <c r="D7" s="75">
        <v>2</v>
      </c>
      <c r="E7" s="76" t="s">
        <v>46</v>
      </c>
      <c r="F7" s="77"/>
      <c r="G7" s="78"/>
      <c r="H7" s="79">
        <f t="shared" ref="H7:H9" si="0">ROUND(D7*F7,0)</f>
        <v>0</v>
      </c>
      <c r="I7" s="79">
        <f>D7*G7</f>
        <v>0</v>
      </c>
      <c r="J7" s="80">
        <f>SUM(H7:I7)</f>
        <v>0</v>
      </c>
    </row>
    <row r="8" spans="1:18" ht="55.2">
      <c r="A8" s="1"/>
      <c r="B8" s="2"/>
      <c r="C8" s="74" t="s">
        <v>57</v>
      </c>
      <c r="D8" s="81">
        <v>1</v>
      </c>
      <c r="E8" s="82" t="s">
        <v>10</v>
      </c>
      <c r="F8" s="83"/>
      <c r="G8" s="84"/>
      <c r="H8" s="79">
        <f t="shared" si="0"/>
        <v>0</v>
      </c>
      <c r="I8" s="79">
        <f>D8*G8</f>
        <v>0</v>
      </c>
      <c r="J8" s="80">
        <f>SUM(H8:I8)</f>
        <v>0</v>
      </c>
    </row>
    <row r="9" spans="1:18" ht="29.25" customHeight="1">
      <c r="A9" s="4"/>
      <c r="B9" s="4"/>
      <c r="C9" s="85" t="s">
        <v>53</v>
      </c>
      <c r="D9" s="86">
        <v>15</v>
      </c>
      <c r="E9" s="82" t="s">
        <v>11</v>
      </c>
      <c r="F9" s="83"/>
      <c r="G9" s="84"/>
      <c r="H9" s="79">
        <f t="shared" si="0"/>
        <v>0</v>
      </c>
      <c r="I9" s="79">
        <f t="shared" ref="I9" si="1">ROUND(D9*G9,0)</f>
        <v>0</v>
      </c>
      <c r="J9" s="80">
        <f t="shared" ref="J9" si="2">SUM(H9:I9)</f>
        <v>0</v>
      </c>
    </row>
    <row r="10" spans="1:18" ht="27.6">
      <c r="A10" s="4"/>
      <c r="B10" s="4"/>
      <c r="C10" s="85" t="s">
        <v>49</v>
      </c>
      <c r="D10" s="86">
        <v>16</v>
      </c>
      <c r="E10" s="82" t="s">
        <v>11</v>
      </c>
      <c r="F10" s="83"/>
      <c r="G10" s="84"/>
      <c r="H10" s="79">
        <f t="shared" ref="H10" si="3">ROUND(D10*F10,0)</f>
        <v>0</v>
      </c>
      <c r="I10" s="79">
        <f t="shared" ref="I10" si="4">ROUND(D10*G10,0)</f>
        <v>0</v>
      </c>
      <c r="J10" s="80">
        <f t="shared" ref="J10" si="5">SUM(H10:I10)</f>
        <v>0</v>
      </c>
    </row>
    <row r="11" spans="1:18" s="15" customFormat="1" ht="27.6">
      <c r="A11" s="4"/>
      <c r="B11" s="4"/>
      <c r="C11" s="85" t="s">
        <v>54</v>
      </c>
      <c r="D11" s="86">
        <v>22</v>
      </c>
      <c r="E11" s="82" t="s">
        <v>11</v>
      </c>
      <c r="F11" s="83"/>
      <c r="G11" s="84"/>
      <c r="H11" s="79">
        <f t="shared" ref="H11" si="6">ROUND(D11*F11,0)</f>
        <v>0</v>
      </c>
      <c r="I11" s="79">
        <f t="shared" ref="I11" si="7">ROUND(D11*G11,0)</f>
        <v>0</v>
      </c>
      <c r="J11" s="80">
        <f t="shared" ref="J11" si="8">SUM(H11:I11)</f>
        <v>0</v>
      </c>
    </row>
    <row r="12" spans="1:18" ht="67.5" customHeight="1">
      <c r="A12" s="4"/>
      <c r="B12" s="4"/>
      <c r="C12" s="85" t="s">
        <v>55</v>
      </c>
      <c r="D12" s="86">
        <v>0.5</v>
      </c>
      <c r="E12" s="82" t="s">
        <v>13</v>
      </c>
      <c r="F12" s="83"/>
      <c r="G12" s="84"/>
      <c r="H12" s="79">
        <f t="shared" ref="H12" si="9">ROUND(D12*F12,0)</f>
        <v>0</v>
      </c>
      <c r="I12" s="79">
        <f t="shared" ref="I12" si="10">ROUND(D12*G12,0)</f>
        <v>0</v>
      </c>
      <c r="J12" s="80">
        <f t="shared" ref="J12" si="11">SUM(H12:I12)</f>
        <v>0</v>
      </c>
    </row>
    <row r="13" spans="1:18" ht="82.8">
      <c r="A13" s="4"/>
      <c r="B13" s="4"/>
      <c r="C13" s="85" t="s">
        <v>74</v>
      </c>
      <c r="D13" s="81">
        <v>1</v>
      </c>
      <c r="E13" s="82" t="s">
        <v>10</v>
      </c>
      <c r="F13" s="83"/>
      <c r="G13" s="84"/>
      <c r="H13" s="79">
        <v>0</v>
      </c>
      <c r="I13" s="79">
        <f>D13*G13</f>
        <v>0</v>
      </c>
      <c r="J13" s="80">
        <f>SUM(H13:I13)</f>
        <v>0</v>
      </c>
    </row>
    <row r="14" spans="1:18" ht="13.8">
      <c r="A14" s="40">
        <v>2</v>
      </c>
      <c r="B14" s="37"/>
      <c r="C14" s="87" t="s">
        <v>58</v>
      </c>
      <c r="D14" s="88"/>
      <c r="E14" s="88"/>
      <c r="F14" s="88"/>
      <c r="G14" s="88"/>
      <c r="H14" s="88"/>
      <c r="I14" s="88"/>
      <c r="J14" s="89"/>
    </row>
    <row r="15" spans="1:18" ht="41.4">
      <c r="A15" s="39"/>
      <c r="B15" s="39"/>
      <c r="C15" s="90" t="s">
        <v>125</v>
      </c>
      <c r="D15" s="86">
        <v>53</v>
      </c>
      <c r="E15" s="82" t="s">
        <v>11</v>
      </c>
      <c r="F15" s="91"/>
      <c r="G15" s="91"/>
      <c r="H15" s="79">
        <f t="shared" ref="H15" si="12">ROUND(D15*F15,0)</f>
        <v>0</v>
      </c>
      <c r="I15" s="79">
        <f t="shared" ref="I15" si="13">ROUND(D15*G15,0)</f>
        <v>0</v>
      </c>
      <c r="J15" s="80">
        <f>SUM(H15:I15)</f>
        <v>0</v>
      </c>
    </row>
    <row r="16" spans="1:18" ht="165.75" customHeight="1">
      <c r="A16" s="17"/>
      <c r="B16" s="5"/>
      <c r="C16" s="92" t="s">
        <v>45</v>
      </c>
      <c r="D16" s="86">
        <v>100</v>
      </c>
      <c r="E16" s="82" t="s">
        <v>11</v>
      </c>
      <c r="F16" s="91"/>
      <c r="G16" s="91"/>
      <c r="H16" s="79">
        <f t="shared" ref="H16" si="14">ROUND(D16*F16,0)</f>
        <v>0</v>
      </c>
      <c r="I16" s="79">
        <f t="shared" ref="I16" si="15">ROUND(D16*G16,0)</f>
        <v>0</v>
      </c>
      <c r="J16" s="80">
        <f>SUM(H16:I16)</f>
        <v>0</v>
      </c>
    </row>
    <row r="17" spans="1:10" ht="90.75" customHeight="1">
      <c r="A17" s="17"/>
      <c r="B17" s="5"/>
      <c r="C17" s="93" t="s">
        <v>48</v>
      </c>
      <c r="D17" s="86">
        <v>2</v>
      </c>
      <c r="E17" s="82" t="s">
        <v>47</v>
      </c>
      <c r="F17" s="91"/>
      <c r="G17" s="91"/>
      <c r="H17" s="79">
        <f t="shared" ref="H17" si="16">ROUND(D17*F17,0)</f>
        <v>0</v>
      </c>
      <c r="I17" s="79">
        <f t="shared" ref="I17" si="17">ROUND(D17*G17,0)</f>
        <v>0</v>
      </c>
      <c r="J17" s="80">
        <f>SUM(H17:I17)</f>
        <v>0</v>
      </c>
    </row>
    <row r="18" spans="1:10" ht="82.8">
      <c r="A18" s="17"/>
      <c r="B18" s="5"/>
      <c r="C18" s="93" t="s">
        <v>75</v>
      </c>
      <c r="D18" s="86">
        <v>1</v>
      </c>
      <c r="E18" s="82" t="s">
        <v>47</v>
      </c>
      <c r="F18" s="91"/>
      <c r="G18" s="91"/>
      <c r="H18" s="79">
        <f t="shared" ref="H18" si="18">ROUND(D18*F18,0)</f>
        <v>0</v>
      </c>
      <c r="I18" s="79">
        <f t="shared" ref="I18" si="19">ROUND(D18*G18,0)</f>
        <v>0</v>
      </c>
      <c r="J18" s="80">
        <f>SUM(H18:I18)</f>
        <v>0</v>
      </c>
    </row>
    <row r="19" spans="1:10" s="5" customFormat="1" ht="12.75" customHeight="1">
      <c r="A19" s="36">
        <v>3</v>
      </c>
      <c r="B19" s="34"/>
      <c r="C19" s="87" t="s">
        <v>23</v>
      </c>
      <c r="D19" s="94"/>
      <c r="E19" s="95"/>
      <c r="F19" s="96"/>
      <c r="G19" s="96"/>
      <c r="H19" s="96"/>
      <c r="I19" s="96"/>
      <c r="J19" s="97"/>
    </row>
    <row r="20" spans="1:10" s="5" customFormat="1" ht="69">
      <c r="A20" s="4"/>
      <c r="B20" s="16"/>
      <c r="C20" s="98" t="s">
        <v>44</v>
      </c>
      <c r="D20" s="99">
        <v>4</v>
      </c>
      <c r="E20" s="98" t="s">
        <v>12</v>
      </c>
      <c r="F20" s="100"/>
      <c r="G20" s="100"/>
      <c r="H20" s="101">
        <f t="shared" ref="H20" si="20">ROUND(D20*F20,0)</f>
        <v>0</v>
      </c>
      <c r="I20" s="101">
        <f t="shared" ref="I20" si="21">ROUND(D20*G20,0)</f>
        <v>0</v>
      </c>
      <c r="J20" s="80">
        <f t="shared" ref="J20" si="22">SUM(H20:I20)</f>
        <v>0</v>
      </c>
    </row>
    <row r="21" spans="1:10" s="5" customFormat="1" ht="78.75" customHeight="1">
      <c r="A21" s="3"/>
      <c r="B21" s="16"/>
      <c r="C21" s="102" t="s">
        <v>66</v>
      </c>
      <c r="D21" s="103">
        <v>12</v>
      </c>
      <c r="E21" s="103" t="s">
        <v>22</v>
      </c>
      <c r="F21" s="104"/>
      <c r="G21" s="104"/>
      <c r="H21" s="101">
        <f t="shared" ref="H21" si="23">ROUND(D21*F21,0)</f>
        <v>0</v>
      </c>
      <c r="I21" s="101">
        <f t="shared" ref="I21" si="24">ROUND(D21*G21,0)</f>
        <v>0</v>
      </c>
      <c r="J21" s="80">
        <f t="shared" ref="J21" si="25">SUM(H21:I21)</f>
        <v>0</v>
      </c>
    </row>
    <row r="22" spans="1:10" s="5" customFormat="1" ht="41.25" customHeight="1">
      <c r="A22" s="1"/>
      <c r="B22" s="16"/>
      <c r="C22" s="102" t="s">
        <v>24</v>
      </c>
      <c r="D22" s="103">
        <v>6</v>
      </c>
      <c r="E22" s="103" t="s">
        <v>22</v>
      </c>
      <c r="F22" s="104"/>
      <c r="G22" s="104"/>
      <c r="H22" s="101">
        <f t="shared" ref="H22" si="26">ROUND(D22*F22,0)</f>
        <v>0</v>
      </c>
      <c r="I22" s="101">
        <f t="shared" ref="I22" si="27">ROUND(D22*G22,0)</f>
        <v>0</v>
      </c>
      <c r="J22" s="80">
        <f t="shared" ref="J22" si="28">SUM(H22:I22)</f>
        <v>0</v>
      </c>
    </row>
    <row r="23" spans="1:10" s="5" customFormat="1" ht="27.6">
      <c r="A23" s="1"/>
      <c r="B23" s="16"/>
      <c r="C23" s="102" t="s">
        <v>69</v>
      </c>
      <c r="D23" s="103">
        <v>3</v>
      </c>
      <c r="E23" s="103" t="s">
        <v>22</v>
      </c>
      <c r="F23" s="104"/>
      <c r="G23" s="104"/>
      <c r="H23" s="101">
        <f t="shared" ref="H23" si="29">ROUND(D23*F23,0)</f>
        <v>0</v>
      </c>
      <c r="I23" s="101">
        <f t="shared" ref="I23" si="30">ROUND(D23*G23,0)</f>
        <v>0</v>
      </c>
      <c r="J23" s="80">
        <f t="shared" ref="J23" si="31">SUM(H23:I23)</f>
        <v>0</v>
      </c>
    </row>
    <row r="24" spans="1:10" s="5" customFormat="1" ht="27.6">
      <c r="A24" s="1"/>
      <c r="B24" s="16"/>
      <c r="C24" s="105" t="s">
        <v>36</v>
      </c>
      <c r="D24" s="103">
        <v>3</v>
      </c>
      <c r="E24" s="103" t="s">
        <v>22</v>
      </c>
      <c r="F24" s="104"/>
      <c r="G24" s="104"/>
      <c r="H24" s="101">
        <f t="shared" ref="H24" si="32">ROUND(D24*F24,0)</f>
        <v>0</v>
      </c>
      <c r="I24" s="101">
        <f t="shared" ref="I24" si="33">ROUND(D24*G24,0)</f>
        <v>0</v>
      </c>
      <c r="J24" s="80">
        <f t="shared" ref="J24" si="34">SUM(H24:I24)</f>
        <v>0</v>
      </c>
    </row>
    <row r="25" spans="1:10" s="5" customFormat="1" ht="13.8">
      <c r="A25" s="35">
        <v>4</v>
      </c>
      <c r="B25" s="34"/>
      <c r="C25" s="106" t="s">
        <v>59</v>
      </c>
      <c r="D25" s="107"/>
      <c r="E25" s="95"/>
      <c r="F25" s="108"/>
      <c r="G25" s="108"/>
      <c r="H25" s="96"/>
      <c r="I25" s="96"/>
      <c r="J25" s="109"/>
    </row>
    <row r="26" spans="1:10" s="5" customFormat="1" ht="153" customHeight="1">
      <c r="A26" s="4"/>
      <c r="B26" s="4"/>
      <c r="C26" s="85" t="s">
        <v>35</v>
      </c>
      <c r="D26" s="86">
        <v>23</v>
      </c>
      <c r="E26" s="82" t="s">
        <v>11</v>
      </c>
      <c r="F26" s="91"/>
      <c r="G26" s="91"/>
      <c r="H26" s="79">
        <f t="shared" ref="H26" si="35">ROUND(D26*F26,0)</f>
        <v>0</v>
      </c>
      <c r="I26" s="79">
        <f t="shared" ref="I26" si="36">ROUND(D26*G26,0)</f>
        <v>0</v>
      </c>
      <c r="J26" s="80">
        <f t="shared" ref="J26" si="37">SUM(H26:I26)</f>
        <v>0</v>
      </c>
    </row>
    <row r="27" spans="1:10" s="5" customFormat="1" ht="13.8">
      <c r="A27" s="35">
        <v>5</v>
      </c>
      <c r="B27" s="34"/>
      <c r="C27" s="87" t="s">
        <v>61</v>
      </c>
      <c r="D27" s="107"/>
      <c r="E27" s="95"/>
      <c r="F27" s="108"/>
      <c r="G27" s="108"/>
      <c r="H27" s="96"/>
      <c r="I27" s="96"/>
      <c r="J27" s="109"/>
    </row>
    <row r="28" spans="1:10" s="5" customFormat="1" ht="41.4">
      <c r="A28" s="6"/>
      <c r="C28" s="85" t="s">
        <v>63</v>
      </c>
      <c r="D28" s="86">
        <v>2</v>
      </c>
      <c r="E28" s="82" t="s">
        <v>11</v>
      </c>
      <c r="F28" s="91"/>
      <c r="G28" s="91"/>
      <c r="H28" s="79">
        <f t="shared" ref="H28" si="38">ROUND(D28*F28,0)</f>
        <v>0</v>
      </c>
      <c r="I28" s="79">
        <f t="shared" ref="I28" si="39">ROUND(D28*G28,0)</f>
        <v>0</v>
      </c>
      <c r="J28" s="80">
        <f t="shared" ref="J28" si="40">SUM(H28:I28)</f>
        <v>0</v>
      </c>
    </row>
    <row r="29" spans="1:10" s="5" customFormat="1" ht="54.75" customHeight="1">
      <c r="A29" s="6"/>
      <c r="C29" s="85" t="s">
        <v>64</v>
      </c>
      <c r="D29" s="86">
        <v>2</v>
      </c>
      <c r="E29" s="82" t="s">
        <v>65</v>
      </c>
      <c r="F29" s="91"/>
      <c r="G29" s="91"/>
      <c r="H29" s="79">
        <f t="shared" ref="H29:H31" si="41">ROUND(D29*F29,0)</f>
        <v>0</v>
      </c>
      <c r="I29" s="79">
        <f t="shared" ref="I29" si="42">ROUND(D29*G29,0)</f>
        <v>0</v>
      </c>
      <c r="J29" s="80">
        <f t="shared" ref="J29" si="43">SUM(H29:I29)</f>
        <v>0</v>
      </c>
    </row>
    <row r="30" spans="1:10" s="5" customFormat="1" ht="13.8">
      <c r="A30" s="35">
        <v>6</v>
      </c>
      <c r="B30" s="34"/>
      <c r="C30" s="106" t="s">
        <v>120</v>
      </c>
      <c r="D30" s="107"/>
      <c r="E30" s="95"/>
      <c r="F30" s="108"/>
      <c r="G30" s="108"/>
      <c r="H30" s="96"/>
      <c r="I30" s="96"/>
      <c r="J30" s="109"/>
    </row>
    <row r="31" spans="1:10" s="5" customFormat="1" ht="138">
      <c r="A31" s="6"/>
      <c r="C31" s="110" t="s">
        <v>50</v>
      </c>
      <c r="D31" s="111">
        <v>2</v>
      </c>
      <c r="E31" s="110" t="s">
        <v>12</v>
      </c>
      <c r="F31" s="112"/>
      <c r="G31" s="113"/>
      <c r="H31" s="79">
        <f t="shared" si="41"/>
        <v>0</v>
      </c>
      <c r="I31" s="114">
        <f>SUM(D31*G31)</f>
        <v>0</v>
      </c>
      <c r="J31" s="114">
        <f>SUM(D31*F31)</f>
        <v>0</v>
      </c>
    </row>
    <row r="32" spans="1:10" s="5" customFormat="1" ht="13.8">
      <c r="A32" s="35">
        <v>7</v>
      </c>
      <c r="B32" s="34"/>
      <c r="C32" s="87" t="s">
        <v>60</v>
      </c>
      <c r="D32" s="94"/>
      <c r="E32" s="95"/>
      <c r="F32" s="96"/>
      <c r="G32" s="96"/>
      <c r="H32" s="96"/>
      <c r="I32" s="96"/>
      <c r="J32" s="97"/>
    </row>
    <row r="33" spans="1:10" s="5" customFormat="1" ht="124.2">
      <c r="A33" s="6"/>
      <c r="C33" s="90" t="s">
        <v>51</v>
      </c>
      <c r="D33" s="81">
        <v>5</v>
      </c>
      <c r="E33" s="110" t="s">
        <v>12</v>
      </c>
      <c r="F33" s="91"/>
      <c r="G33" s="91"/>
      <c r="H33" s="79">
        <f>ROUND(D33*F33,0)</f>
        <v>0</v>
      </c>
      <c r="I33" s="79">
        <f>ROUND(D33*G33,0)</f>
        <v>0</v>
      </c>
      <c r="J33" s="80">
        <f>SUM(H33:I33)</f>
        <v>0</v>
      </c>
    </row>
    <row r="34" spans="1:10" s="5" customFormat="1" ht="13.8">
      <c r="A34" s="30">
        <v>8</v>
      </c>
      <c r="B34" s="34"/>
      <c r="C34" s="87" t="s">
        <v>19</v>
      </c>
      <c r="D34" s="94"/>
      <c r="E34" s="95"/>
      <c r="F34" s="96"/>
      <c r="G34" s="96"/>
      <c r="H34" s="96"/>
      <c r="I34" s="96"/>
      <c r="J34" s="97"/>
    </row>
    <row r="35" spans="1:10" s="5" customFormat="1" ht="41.4">
      <c r="A35" s="6"/>
      <c r="C35" s="82" t="s">
        <v>17</v>
      </c>
      <c r="D35" s="81">
        <v>1</v>
      </c>
      <c r="E35" s="82" t="s">
        <v>10</v>
      </c>
      <c r="F35" s="91"/>
      <c r="G35" s="91"/>
      <c r="H35" s="79">
        <f>ROUND(D35*F35,0)</f>
        <v>0</v>
      </c>
      <c r="I35" s="79">
        <f>ROUND(D35*G35,0)</f>
        <v>0</v>
      </c>
      <c r="J35" s="80">
        <f>SUM(H35:I35)</f>
        <v>0</v>
      </c>
    </row>
    <row r="36" spans="1:10" s="8" customFormat="1" ht="14.25" customHeight="1">
      <c r="A36" s="30">
        <v>9</v>
      </c>
      <c r="B36" s="34"/>
      <c r="C36" s="87" t="s">
        <v>37</v>
      </c>
      <c r="D36" s="94"/>
      <c r="E36" s="95"/>
      <c r="F36" s="108"/>
      <c r="G36" s="108"/>
      <c r="H36" s="96"/>
      <c r="I36" s="96"/>
      <c r="J36" s="109"/>
    </row>
    <row r="37" spans="1:10" s="5" customFormat="1" ht="55.2">
      <c r="A37" s="4"/>
      <c r="C37" s="82" t="s">
        <v>32</v>
      </c>
      <c r="D37" s="81">
        <v>1</v>
      </c>
      <c r="E37" s="82" t="s">
        <v>10</v>
      </c>
      <c r="F37" s="91"/>
      <c r="G37" s="91"/>
      <c r="H37" s="79">
        <f t="shared" ref="H37:H43" si="44">ROUND(D37*F37,0)</f>
        <v>0</v>
      </c>
      <c r="I37" s="79">
        <f t="shared" ref="I37:I43" si="45">ROUND(D37*G37,0)</f>
        <v>0</v>
      </c>
      <c r="J37" s="80">
        <f t="shared" ref="J37:J43" si="46">SUM(H37:I37)</f>
        <v>0</v>
      </c>
    </row>
    <row r="38" spans="1:10" s="5" customFormat="1" ht="104.25" customHeight="1">
      <c r="A38" s="4"/>
      <c r="C38" s="82" t="s">
        <v>34</v>
      </c>
      <c r="D38" s="81">
        <v>1</v>
      </c>
      <c r="E38" s="82" t="s">
        <v>12</v>
      </c>
      <c r="F38" s="91"/>
      <c r="G38" s="91"/>
      <c r="H38" s="79">
        <f t="shared" si="44"/>
        <v>0</v>
      </c>
      <c r="I38" s="79">
        <f t="shared" si="45"/>
        <v>0</v>
      </c>
      <c r="J38" s="80">
        <f t="shared" si="46"/>
        <v>0</v>
      </c>
    </row>
    <row r="39" spans="1:10" ht="40.5" customHeight="1">
      <c r="A39" s="4"/>
      <c r="B39" s="5"/>
      <c r="C39" s="82" t="s">
        <v>33</v>
      </c>
      <c r="D39" s="81">
        <v>1</v>
      </c>
      <c r="E39" s="82" t="s">
        <v>12</v>
      </c>
      <c r="F39" s="91"/>
      <c r="G39" s="91"/>
      <c r="H39" s="79">
        <f t="shared" si="44"/>
        <v>0</v>
      </c>
      <c r="I39" s="79">
        <f t="shared" si="45"/>
        <v>0</v>
      </c>
      <c r="J39" s="80">
        <f t="shared" si="46"/>
        <v>0</v>
      </c>
    </row>
    <row r="40" spans="1:10" ht="41.4">
      <c r="A40" s="4"/>
      <c r="B40" s="5"/>
      <c r="C40" s="82" t="s">
        <v>40</v>
      </c>
      <c r="D40" s="81">
        <v>1</v>
      </c>
      <c r="E40" s="82" t="s">
        <v>12</v>
      </c>
      <c r="F40" s="91"/>
      <c r="G40" s="91"/>
      <c r="H40" s="79">
        <f t="shared" si="44"/>
        <v>0</v>
      </c>
      <c r="I40" s="79">
        <f t="shared" si="45"/>
        <v>0</v>
      </c>
      <c r="J40" s="80">
        <f t="shared" si="46"/>
        <v>0</v>
      </c>
    </row>
    <row r="41" spans="1:10" ht="41.4">
      <c r="A41" s="4"/>
      <c r="B41" s="5"/>
      <c r="C41" s="90" t="s">
        <v>38</v>
      </c>
      <c r="D41" s="81">
        <v>1</v>
      </c>
      <c r="E41" s="82" t="s">
        <v>12</v>
      </c>
      <c r="F41" s="91"/>
      <c r="G41" s="91"/>
      <c r="H41" s="79">
        <f t="shared" si="44"/>
        <v>0</v>
      </c>
      <c r="I41" s="79">
        <f t="shared" si="45"/>
        <v>0</v>
      </c>
      <c r="J41" s="80">
        <f t="shared" si="46"/>
        <v>0</v>
      </c>
    </row>
    <row r="42" spans="1:10" ht="55.2">
      <c r="A42" s="4"/>
      <c r="B42" s="5"/>
      <c r="C42" s="82" t="s">
        <v>41</v>
      </c>
      <c r="D42" s="81">
        <v>1</v>
      </c>
      <c r="E42" s="82" t="s">
        <v>10</v>
      </c>
      <c r="F42" s="91"/>
      <c r="G42" s="91"/>
      <c r="H42" s="79">
        <f t="shared" si="44"/>
        <v>0</v>
      </c>
      <c r="I42" s="79">
        <f t="shared" si="45"/>
        <v>0</v>
      </c>
      <c r="J42" s="80">
        <f t="shared" si="46"/>
        <v>0</v>
      </c>
    </row>
    <row r="43" spans="1:10" ht="28.5" customHeight="1">
      <c r="A43" s="6"/>
      <c r="B43" s="5"/>
      <c r="C43" s="82" t="s">
        <v>43</v>
      </c>
      <c r="D43" s="81">
        <v>6</v>
      </c>
      <c r="E43" s="82" t="s">
        <v>12</v>
      </c>
      <c r="F43" s="91"/>
      <c r="G43" s="91"/>
      <c r="H43" s="79">
        <f t="shared" si="44"/>
        <v>0</v>
      </c>
      <c r="I43" s="79">
        <f t="shared" si="45"/>
        <v>0</v>
      </c>
      <c r="J43" s="80">
        <f t="shared" si="46"/>
        <v>0</v>
      </c>
    </row>
    <row r="44" spans="1:10" ht="13.8">
      <c r="A44" s="30">
        <v>10</v>
      </c>
      <c r="B44" s="31"/>
      <c r="C44" s="87" t="s">
        <v>21</v>
      </c>
      <c r="D44" s="115"/>
      <c r="E44" s="87"/>
      <c r="F44" s="116"/>
      <c r="G44" s="116"/>
      <c r="H44" s="89"/>
      <c r="I44" s="89"/>
      <c r="J44" s="117"/>
    </row>
    <row r="45" spans="1:10" ht="55.2">
      <c r="A45" s="6"/>
      <c r="B45" s="7"/>
      <c r="C45" s="90" t="s">
        <v>67</v>
      </c>
      <c r="D45" s="81">
        <v>1</v>
      </c>
      <c r="E45" s="82" t="s">
        <v>12</v>
      </c>
      <c r="F45" s="91"/>
      <c r="G45" s="91"/>
      <c r="H45" s="79">
        <f t="shared" ref="H45:H54" si="47">ROUND(D45*F45,0)</f>
        <v>0</v>
      </c>
      <c r="I45" s="79">
        <f t="shared" ref="I45:I54" si="48">ROUND(D45*G45,0)</f>
        <v>0</v>
      </c>
      <c r="J45" s="80">
        <f t="shared" ref="J45:J54" si="49">SUM(H45:I45)</f>
        <v>0</v>
      </c>
    </row>
    <row r="46" spans="1:10" ht="27.6">
      <c r="A46" s="6"/>
      <c r="B46" s="7"/>
      <c r="C46" s="90" t="s">
        <v>68</v>
      </c>
      <c r="D46" s="81">
        <v>1</v>
      </c>
      <c r="E46" s="82" t="s">
        <v>12</v>
      </c>
      <c r="F46" s="91"/>
      <c r="G46" s="91"/>
      <c r="H46" s="79">
        <f t="shared" si="47"/>
        <v>0</v>
      </c>
      <c r="I46" s="79">
        <f t="shared" si="48"/>
        <v>0</v>
      </c>
      <c r="J46" s="80">
        <f t="shared" si="49"/>
        <v>0</v>
      </c>
    </row>
    <row r="47" spans="1:10" ht="82.8">
      <c r="A47" s="6"/>
      <c r="B47" s="7"/>
      <c r="C47" s="82" t="s">
        <v>27</v>
      </c>
      <c r="D47" s="81">
        <v>2</v>
      </c>
      <c r="E47" s="82" t="s">
        <v>12</v>
      </c>
      <c r="F47" s="91"/>
      <c r="G47" s="91"/>
      <c r="H47" s="79">
        <f t="shared" si="47"/>
        <v>0</v>
      </c>
      <c r="I47" s="79">
        <f t="shared" si="48"/>
        <v>0</v>
      </c>
      <c r="J47" s="80">
        <f t="shared" si="49"/>
        <v>0</v>
      </c>
    </row>
    <row r="48" spans="1:10" ht="102" customHeight="1">
      <c r="A48" s="6"/>
      <c r="B48" s="7"/>
      <c r="C48" s="82" t="s">
        <v>28</v>
      </c>
      <c r="D48" s="81">
        <v>1</v>
      </c>
      <c r="E48" s="82" t="s">
        <v>12</v>
      </c>
      <c r="F48" s="91"/>
      <c r="G48" s="91"/>
      <c r="H48" s="79">
        <f t="shared" si="47"/>
        <v>0</v>
      </c>
      <c r="I48" s="79">
        <f t="shared" si="48"/>
        <v>0</v>
      </c>
      <c r="J48" s="80">
        <f t="shared" si="49"/>
        <v>0</v>
      </c>
    </row>
    <row r="49" spans="1:10" ht="75" customHeight="1">
      <c r="A49" s="6"/>
      <c r="B49" s="7"/>
      <c r="C49" s="82" t="s">
        <v>31</v>
      </c>
      <c r="D49" s="81">
        <v>7</v>
      </c>
      <c r="E49" s="82" t="s">
        <v>12</v>
      </c>
      <c r="F49" s="91"/>
      <c r="G49" s="91"/>
      <c r="H49" s="79">
        <f t="shared" si="47"/>
        <v>0</v>
      </c>
      <c r="I49" s="79">
        <f t="shared" si="48"/>
        <v>0</v>
      </c>
      <c r="J49" s="80">
        <f t="shared" si="49"/>
        <v>0</v>
      </c>
    </row>
    <row r="50" spans="1:10" ht="102.75" customHeight="1">
      <c r="A50" s="6"/>
      <c r="B50" s="7"/>
      <c r="C50" s="82" t="s">
        <v>29</v>
      </c>
      <c r="D50" s="81">
        <v>1</v>
      </c>
      <c r="E50" s="82" t="s">
        <v>12</v>
      </c>
      <c r="F50" s="91"/>
      <c r="G50" s="91"/>
      <c r="H50" s="79">
        <f t="shared" si="47"/>
        <v>0</v>
      </c>
      <c r="I50" s="79">
        <f t="shared" si="48"/>
        <v>0</v>
      </c>
      <c r="J50" s="80">
        <f t="shared" si="49"/>
        <v>0</v>
      </c>
    </row>
    <row r="51" spans="1:10" s="10" customFormat="1" ht="87.6" customHeight="1">
      <c r="A51" s="6"/>
      <c r="B51" s="7"/>
      <c r="C51" s="82" t="s">
        <v>30</v>
      </c>
      <c r="D51" s="81">
        <v>1</v>
      </c>
      <c r="E51" s="82" t="s">
        <v>12</v>
      </c>
      <c r="F51" s="91"/>
      <c r="G51" s="91"/>
      <c r="H51" s="79">
        <f t="shared" si="47"/>
        <v>0</v>
      </c>
      <c r="I51" s="79">
        <f t="shared" si="48"/>
        <v>0</v>
      </c>
      <c r="J51" s="80">
        <f t="shared" si="49"/>
        <v>0</v>
      </c>
    </row>
    <row r="52" spans="1:10" s="10" customFormat="1" ht="55.2">
      <c r="A52" s="4"/>
      <c r="B52" s="7"/>
      <c r="C52" s="82" t="s">
        <v>39</v>
      </c>
      <c r="D52" s="81">
        <v>1</v>
      </c>
      <c r="E52" s="82" t="s">
        <v>12</v>
      </c>
      <c r="F52" s="91"/>
      <c r="G52" s="91"/>
      <c r="H52" s="79">
        <f t="shared" si="47"/>
        <v>0</v>
      </c>
      <c r="I52" s="79">
        <f t="shared" si="48"/>
        <v>0</v>
      </c>
      <c r="J52" s="80">
        <f t="shared" si="49"/>
        <v>0</v>
      </c>
    </row>
    <row r="53" spans="1:10" s="10" customFormat="1" ht="55.2">
      <c r="A53" s="4"/>
      <c r="B53" s="5"/>
      <c r="C53" s="82" t="s">
        <v>52</v>
      </c>
      <c r="D53" s="81">
        <v>1</v>
      </c>
      <c r="E53" s="82" t="s">
        <v>12</v>
      </c>
      <c r="F53" s="91"/>
      <c r="G53" s="91"/>
      <c r="H53" s="79">
        <f t="shared" si="47"/>
        <v>0</v>
      </c>
      <c r="I53" s="79">
        <f t="shared" si="48"/>
        <v>0</v>
      </c>
      <c r="J53" s="80">
        <f t="shared" si="49"/>
        <v>0</v>
      </c>
    </row>
    <row r="54" spans="1:10" s="10" customFormat="1" ht="27.6">
      <c r="A54" s="11"/>
      <c r="B54" s="5"/>
      <c r="C54" s="82" t="s">
        <v>26</v>
      </c>
      <c r="D54" s="81">
        <v>10</v>
      </c>
      <c r="E54" s="82" t="s">
        <v>12</v>
      </c>
      <c r="F54" s="91"/>
      <c r="G54" s="91"/>
      <c r="H54" s="79">
        <f t="shared" si="47"/>
        <v>0</v>
      </c>
      <c r="I54" s="79">
        <f t="shared" si="48"/>
        <v>0</v>
      </c>
      <c r="J54" s="80">
        <f t="shared" si="49"/>
        <v>0</v>
      </c>
    </row>
    <row r="55" spans="1:10" s="10" customFormat="1" ht="18">
      <c r="A55" s="28"/>
      <c r="B55" s="21"/>
      <c r="C55" s="21"/>
      <c r="D55" s="22"/>
      <c r="E55" s="21"/>
      <c r="F55" s="23"/>
      <c r="G55" s="23"/>
      <c r="H55" s="23">
        <f>SUM(H7:H54)</f>
        <v>0</v>
      </c>
      <c r="I55" s="23">
        <f>SUM(I7:I54)</f>
        <v>0</v>
      </c>
      <c r="J55" s="26"/>
    </row>
    <row r="56" spans="1:10" s="10" customFormat="1" ht="13.8" thickBot="1">
      <c r="A56" s="11"/>
      <c r="B56" s="9"/>
      <c r="C56" s="9"/>
      <c r="D56" s="14"/>
      <c r="E56" s="9"/>
      <c r="F56" s="12"/>
      <c r="G56" s="12"/>
      <c r="H56" s="12"/>
      <c r="I56" s="12"/>
      <c r="J56" s="9"/>
    </row>
    <row r="57" spans="1:10" s="10" customFormat="1" ht="18.600000000000001" thickBot="1">
      <c r="A57" s="29"/>
      <c r="B57" s="18"/>
      <c r="C57" s="20" t="s">
        <v>16</v>
      </c>
      <c r="D57" s="24"/>
      <c r="E57" s="18"/>
      <c r="F57" s="19"/>
      <c r="G57" s="19"/>
      <c r="H57" s="19"/>
      <c r="I57" s="25">
        <f>SUM(H55:I55)</f>
        <v>0</v>
      </c>
      <c r="J57" s="27"/>
    </row>
    <row r="58" spans="1:10" s="10" customFormat="1" ht="28.2" thickTop="1">
      <c r="A58" s="11"/>
      <c r="B58" s="9"/>
      <c r="C58" s="5" t="s">
        <v>20</v>
      </c>
      <c r="D58" s="14"/>
      <c r="E58" s="9"/>
      <c r="F58" s="12"/>
      <c r="G58" s="12"/>
      <c r="H58" s="12"/>
      <c r="I58" s="12"/>
      <c r="J58" s="9"/>
    </row>
    <row r="59" spans="1:10" ht="13.8">
      <c r="J59" s="5"/>
    </row>
    <row r="60" spans="1:10" s="10" customFormat="1">
      <c r="A60" s="11"/>
      <c r="B60" s="9"/>
      <c r="C60" s="9"/>
      <c r="D60" s="14"/>
      <c r="E60" s="9"/>
      <c r="F60" s="12"/>
      <c r="G60" s="12"/>
      <c r="H60" s="12"/>
      <c r="I60" s="12"/>
    </row>
    <row r="61" spans="1:10" s="10" customFormat="1">
      <c r="A61" s="11"/>
      <c r="B61" s="9"/>
      <c r="C61" s="9"/>
      <c r="D61" s="14"/>
      <c r="E61" s="9"/>
      <c r="F61" s="12"/>
      <c r="G61" s="12"/>
      <c r="H61" s="12"/>
      <c r="I61" s="12"/>
    </row>
    <row r="62" spans="1:10" s="10" customFormat="1">
      <c r="A62" s="11"/>
      <c r="B62" s="9"/>
      <c r="C62" s="9"/>
      <c r="D62" s="14"/>
      <c r="E62" s="9"/>
      <c r="F62" s="12"/>
      <c r="G62" s="12"/>
      <c r="H62" s="12"/>
      <c r="I62" s="12"/>
    </row>
    <row r="63" spans="1:10" s="5" customFormat="1" ht="13.8">
      <c r="A63" s="11"/>
      <c r="B63" s="9"/>
      <c r="C63" s="9"/>
      <c r="D63" s="14"/>
      <c r="E63" s="9"/>
      <c r="F63" s="12"/>
      <c r="G63" s="12"/>
      <c r="H63" s="12"/>
      <c r="I63" s="12"/>
      <c r="J63" s="10"/>
    </row>
    <row r="64" spans="1:10" s="7" customFormat="1" ht="13.8">
      <c r="A64" s="11"/>
      <c r="B64" s="9"/>
      <c r="C64" s="9"/>
      <c r="D64" s="14"/>
      <c r="E64" s="9"/>
      <c r="F64" s="12"/>
      <c r="G64" s="12"/>
      <c r="H64" s="12"/>
      <c r="I64" s="12"/>
      <c r="J64" s="10"/>
    </row>
    <row r="65" spans="1:10" s="7" customFormat="1" ht="13.8">
      <c r="A65" s="11"/>
      <c r="B65" s="9"/>
      <c r="C65" s="9"/>
      <c r="D65" s="14"/>
      <c r="E65" s="9"/>
      <c r="F65" s="12"/>
      <c r="G65" s="12"/>
      <c r="H65" s="12"/>
      <c r="I65" s="12"/>
      <c r="J65" s="10"/>
    </row>
    <row r="66" spans="1:10" s="7" customFormat="1" ht="13.8">
      <c r="A66" s="11"/>
      <c r="B66" s="9"/>
      <c r="C66" s="9"/>
      <c r="D66" s="14"/>
      <c r="E66" s="9"/>
      <c r="F66" s="12"/>
      <c r="G66" s="12"/>
      <c r="H66" s="12"/>
      <c r="I66" s="12"/>
      <c r="J66" s="10"/>
    </row>
    <row r="67" spans="1:10" s="5" customFormat="1" ht="13.8">
      <c r="A67" s="11"/>
      <c r="B67" s="9"/>
      <c r="C67" s="9"/>
      <c r="D67" s="14"/>
      <c r="E67" s="9"/>
      <c r="F67" s="12"/>
      <c r="G67" s="12"/>
      <c r="H67" s="12"/>
      <c r="I67" s="12"/>
      <c r="J67" s="10"/>
    </row>
    <row r="68" spans="1:10" s="10" customFormat="1">
      <c r="A68" s="11"/>
      <c r="B68" s="9"/>
      <c r="C68" s="9"/>
      <c r="D68" s="14"/>
      <c r="E68" s="9"/>
      <c r="F68" s="12"/>
      <c r="G68" s="12"/>
      <c r="H68" s="12"/>
      <c r="I68" s="12"/>
    </row>
    <row r="69" spans="1:10" s="10" customFormat="1">
      <c r="A69" s="11"/>
      <c r="B69" s="9"/>
      <c r="C69" s="9"/>
      <c r="D69" s="14"/>
      <c r="E69" s="9"/>
      <c r="F69" s="12"/>
      <c r="G69" s="12"/>
      <c r="H69" s="12"/>
      <c r="I69" s="12"/>
    </row>
    <row r="70" spans="1:10" s="10" customFormat="1">
      <c r="A70" s="11"/>
      <c r="B70" s="9"/>
      <c r="C70" s="9"/>
      <c r="D70" s="14"/>
      <c r="E70" s="9"/>
      <c r="F70" s="12"/>
      <c r="G70" s="12"/>
      <c r="H70" s="12"/>
      <c r="I70" s="12"/>
    </row>
    <row r="71" spans="1:10" s="10" customFormat="1" ht="13.8">
      <c r="A71" s="11"/>
      <c r="B71" s="9"/>
      <c r="C71" s="9"/>
      <c r="D71" s="14"/>
      <c r="E71" s="9"/>
      <c r="F71" s="12"/>
      <c r="G71" s="12"/>
      <c r="H71" s="12"/>
      <c r="I71" s="12"/>
      <c r="J71" s="5"/>
    </row>
    <row r="72" spans="1:10" s="10" customFormat="1" ht="13.8">
      <c r="A72" s="11"/>
      <c r="B72" s="9"/>
      <c r="C72" s="9"/>
      <c r="D72" s="14"/>
      <c r="E72" s="9"/>
      <c r="F72" s="12"/>
      <c r="G72" s="12"/>
      <c r="H72" s="12"/>
      <c r="I72" s="12"/>
      <c r="J72" s="7"/>
    </row>
    <row r="73" spans="1:10" s="10" customFormat="1" ht="13.8">
      <c r="A73" s="11"/>
      <c r="B73" s="9"/>
      <c r="C73" s="9"/>
      <c r="D73" s="14"/>
      <c r="E73" s="9"/>
      <c r="F73" s="12"/>
      <c r="G73" s="12"/>
      <c r="H73" s="12"/>
      <c r="I73" s="12"/>
      <c r="J73" s="7"/>
    </row>
    <row r="74" spans="1:10" s="10" customFormat="1" ht="13.8">
      <c r="A74" s="11"/>
      <c r="B74" s="9"/>
      <c r="C74" s="9"/>
      <c r="D74" s="14"/>
      <c r="E74" s="9"/>
      <c r="F74" s="12"/>
      <c r="G74" s="12"/>
      <c r="H74" s="12"/>
      <c r="I74" s="12"/>
      <c r="J74" s="7"/>
    </row>
    <row r="75" spans="1:10" s="10" customFormat="1" ht="13.8">
      <c r="A75" s="11"/>
      <c r="B75" s="9"/>
      <c r="C75" s="9"/>
      <c r="D75" s="14"/>
      <c r="E75" s="9"/>
      <c r="F75" s="12"/>
      <c r="G75" s="12"/>
      <c r="H75" s="12"/>
      <c r="I75" s="12"/>
      <c r="J75" s="7"/>
    </row>
    <row r="76" spans="1:10" s="10" customFormat="1">
      <c r="A76" s="11"/>
      <c r="B76" s="9"/>
      <c r="C76" s="9"/>
      <c r="D76" s="14"/>
      <c r="E76" s="9"/>
      <c r="F76" s="12"/>
      <c r="G76" s="12"/>
      <c r="H76" s="12"/>
      <c r="I76" s="12"/>
    </row>
    <row r="77" spans="1:10" s="10" customFormat="1">
      <c r="A77" s="11"/>
      <c r="B77" s="9"/>
      <c r="C77" s="9"/>
      <c r="D77" s="14"/>
      <c r="E77" s="9"/>
      <c r="F77" s="12"/>
      <c r="G77" s="12"/>
      <c r="H77" s="12"/>
      <c r="I77" s="12"/>
    </row>
    <row r="78" spans="1:10" s="10" customFormat="1">
      <c r="A78" s="11"/>
      <c r="B78" s="9"/>
      <c r="C78" s="9"/>
      <c r="D78" s="14"/>
      <c r="E78" s="9"/>
      <c r="F78" s="12"/>
      <c r="G78" s="12"/>
      <c r="H78" s="12"/>
      <c r="I78" s="12"/>
    </row>
    <row r="79" spans="1:10" s="5" customFormat="1" ht="13.8">
      <c r="A79" s="11"/>
      <c r="B79" s="9"/>
      <c r="C79" s="9"/>
      <c r="D79" s="14"/>
      <c r="E79" s="9"/>
      <c r="F79" s="12"/>
      <c r="G79" s="12"/>
      <c r="H79" s="12"/>
      <c r="I79" s="12"/>
      <c r="J79" s="9"/>
    </row>
    <row r="80" spans="1:10" s="7" customFormat="1" ht="13.8">
      <c r="A80" s="11"/>
      <c r="B80" s="9"/>
      <c r="C80" s="9"/>
      <c r="D80" s="14"/>
      <c r="E80" s="9"/>
      <c r="F80" s="12"/>
      <c r="G80" s="12"/>
      <c r="H80" s="12"/>
      <c r="I80" s="12"/>
      <c r="J80" s="9"/>
    </row>
    <row r="81" spans="1:10" s="7" customFormat="1" ht="13.8">
      <c r="A81" s="11"/>
      <c r="B81" s="9"/>
      <c r="C81" s="9"/>
      <c r="D81" s="14"/>
      <c r="E81" s="9"/>
      <c r="F81" s="12"/>
      <c r="G81" s="12"/>
      <c r="H81" s="12"/>
      <c r="I81" s="12"/>
      <c r="J81" s="9"/>
    </row>
    <row r="82" spans="1:10" s="7" customFormat="1" ht="13.8">
      <c r="A82" s="11"/>
      <c r="B82" s="9"/>
      <c r="C82" s="9"/>
      <c r="D82" s="14"/>
      <c r="E82" s="9"/>
      <c r="F82" s="12"/>
      <c r="G82" s="12"/>
      <c r="H82" s="12"/>
      <c r="I82" s="12"/>
      <c r="J82" s="9"/>
    </row>
    <row r="83" spans="1:10" s="7" customFormat="1" ht="13.8">
      <c r="A83" s="11"/>
      <c r="B83" s="9"/>
      <c r="C83" s="9"/>
      <c r="D83" s="14"/>
      <c r="E83" s="9"/>
      <c r="F83" s="12"/>
      <c r="G83" s="12"/>
      <c r="H83" s="12"/>
      <c r="I83" s="12"/>
      <c r="J83" s="9"/>
    </row>
    <row r="84" spans="1:10" s="10" customFormat="1">
      <c r="A84" s="11"/>
      <c r="B84" s="9"/>
      <c r="C84" s="9"/>
      <c r="D84" s="14"/>
      <c r="E84" s="9"/>
      <c r="F84" s="12"/>
      <c r="G84" s="12"/>
      <c r="H84" s="12"/>
      <c r="I84" s="12"/>
      <c r="J84" s="9"/>
    </row>
    <row r="85" spans="1:10" s="10" customFormat="1">
      <c r="A85" s="11"/>
      <c r="B85" s="9"/>
      <c r="C85" s="9"/>
      <c r="D85" s="14"/>
      <c r="E85" s="9"/>
      <c r="F85" s="12"/>
      <c r="G85" s="12"/>
      <c r="H85" s="12"/>
      <c r="I85" s="12"/>
      <c r="J85" s="9"/>
    </row>
    <row r="86" spans="1:10" s="10" customFormat="1">
      <c r="A86" s="11"/>
      <c r="B86" s="9"/>
      <c r="C86" s="9"/>
      <c r="D86" s="14"/>
      <c r="E86" s="9"/>
      <c r="F86" s="12"/>
      <c r="G86" s="12"/>
      <c r="H86" s="12"/>
      <c r="I86" s="12"/>
      <c r="J86" s="9"/>
    </row>
    <row r="88" spans="1:10">
      <c r="J88" s="10"/>
    </row>
    <row r="89" spans="1:10">
      <c r="J89" s="10"/>
    </row>
    <row r="90" spans="1:10">
      <c r="J90" s="10"/>
    </row>
    <row r="91" spans="1:10">
      <c r="J91" s="10"/>
    </row>
    <row r="92" spans="1:10">
      <c r="J92" s="10"/>
    </row>
    <row r="93" spans="1:10">
      <c r="J93" s="10"/>
    </row>
    <row r="96" spans="1:10" s="10" customFormat="1">
      <c r="A96" s="11"/>
      <c r="B96" s="9"/>
      <c r="C96" s="9"/>
      <c r="D96" s="14"/>
      <c r="E96" s="9"/>
      <c r="F96" s="12"/>
      <c r="G96" s="12"/>
      <c r="H96" s="12"/>
      <c r="I96" s="12"/>
      <c r="J96" s="9"/>
    </row>
    <row r="97" spans="1:10" s="10" customFormat="1">
      <c r="A97" s="11"/>
      <c r="B97" s="9"/>
      <c r="C97" s="9"/>
      <c r="D97" s="14"/>
      <c r="E97" s="9"/>
      <c r="F97" s="12"/>
      <c r="G97" s="12"/>
      <c r="H97" s="12"/>
      <c r="I97" s="12"/>
      <c r="J97" s="9"/>
    </row>
    <row r="98" spans="1:10" s="10" customFormat="1">
      <c r="A98" s="11"/>
      <c r="B98" s="9"/>
      <c r="C98" s="9"/>
      <c r="D98" s="14"/>
      <c r="E98" s="9"/>
      <c r="F98" s="12"/>
      <c r="G98" s="12"/>
      <c r="H98" s="12"/>
      <c r="I98" s="12"/>
      <c r="J98" s="9"/>
    </row>
    <row r="99" spans="1:10" s="10" customFormat="1">
      <c r="A99" s="11"/>
      <c r="B99" s="9"/>
      <c r="C99" s="9"/>
      <c r="D99" s="14"/>
      <c r="E99" s="9"/>
      <c r="F99" s="12"/>
      <c r="G99" s="12"/>
      <c r="H99" s="12"/>
      <c r="I99" s="12"/>
      <c r="J99" s="9"/>
    </row>
    <row r="100" spans="1:10" s="10" customFormat="1">
      <c r="A100" s="11"/>
      <c r="B100" s="9"/>
      <c r="C100" s="9"/>
      <c r="D100" s="14"/>
      <c r="E100" s="9"/>
      <c r="F100" s="12"/>
      <c r="G100" s="12"/>
      <c r="H100" s="12"/>
      <c r="I100" s="12"/>
      <c r="J100" s="9"/>
    </row>
    <row r="101" spans="1:10" s="10" customFormat="1">
      <c r="A101" s="11"/>
      <c r="B101" s="9"/>
      <c r="C101" s="9"/>
      <c r="D101" s="14"/>
      <c r="E101" s="9"/>
      <c r="F101" s="12"/>
      <c r="G101" s="12"/>
      <c r="H101" s="12"/>
      <c r="I101" s="12"/>
      <c r="J101" s="9"/>
    </row>
    <row r="143" spans="10:10">
      <c r="J143" s="10"/>
    </row>
    <row r="151" spans="1:10" s="10" customFormat="1">
      <c r="A151" s="11"/>
      <c r="B151" s="9"/>
      <c r="C151" s="9"/>
      <c r="D151" s="14"/>
      <c r="E151" s="9"/>
      <c r="F151" s="12"/>
      <c r="G151" s="12"/>
      <c r="H151" s="12"/>
      <c r="I151" s="12"/>
      <c r="J151" s="9"/>
    </row>
    <row r="163" spans="1:10">
      <c r="J163" s="10"/>
    </row>
    <row r="164" spans="1:10">
      <c r="J164" s="10"/>
    </row>
    <row r="165" spans="1:10">
      <c r="J165" s="10"/>
    </row>
    <row r="166" spans="1:10" ht="13.8">
      <c r="J166" s="5"/>
    </row>
    <row r="167" spans="1:10" ht="13.8">
      <c r="J167" s="7"/>
    </row>
    <row r="168" spans="1:10" ht="13.8">
      <c r="J168" s="7"/>
    </row>
    <row r="169" spans="1:10" ht="13.8">
      <c r="J169" s="5"/>
    </row>
    <row r="170" spans="1:10" ht="13.8">
      <c r="J170" s="5"/>
    </row>
    <row r="171" spans="1:10" s="10" customFormat="1" ht="13.8">
      <c r="A171" s="11"/>
      <c r="B171" s="9"/>
      <c r="C171" s="9"/>
      <c r="D171" s="14"/>
      <c r="E171" s="9"/>
      <c r="F171" s="12"/>
      <c r="G171" s="12"/>
      <c r="H171" s="12"/>
      <c r="I171" s="12"/>
      <c r="J171" s="5"/>
    </row>
    <row r="172" spans="1:10" s="10" customFormat="1" ht="13.8">
      <c r="A172" s="11"/>
      <c r="B172" s="9"/>
      <c r="C172" s="9"/>
      <c r="D172" s="14"/>
      <c r="E172" s="9"/>
      <c r="F172" s="12"/>
      <c r="G172" s="12"/>
      <c r="H172" s="12"/>
      <c r="I172" s="12"/>
      <c r="J172" s="5"/>
    </row>
    <row r="173" spans="1:10" s="10" customFormat="1" ht="13.8">
      <c r="A173" s="11"/>
      <c r="B173" s="9"/>
      <c r="C173" s="9"/>
      <c r="D173" s="14"/>
      <c r="E173" s="9"/>
      <c r="F173" s="12"/>
      <c r="G173" s="12"/>
      <c r="H173" s="12"/>
      <c r="I173" s="12"/>
      <c r="J173" s="5"/>
    </row>
    <row r="174" spans="1:10" s="5" customFormat="1" ht="13.8">
      <c r="A174" s="11"/>
      <c r="B174" s="9"/>
      <c r="C174" s="9"/>
      <c r="D174" s="14"/>
      <c r="E174" s="9"/>
      <c r="F174" s="12"/>
      <c r="G174" s="12"/>
      <c r="H174" s="12"/>
      <c r="I174" s="12"/>
      <c r="J174" s="7"/>
    </row>
    <row r="175" spans="1:10" s="7" customFormat="1" ht="13.8">
      <c r="A175" s="11"/>
      <c r="B175" s="9"/>
      <c r="C175" s="9"/>
      <c r="D175" s="14"/>
      <c r="E175" s="9"/>
      <c r="F175" s="12"/>
      <c r="G175" s="12"/>
      <c r="H175" s="12"/>
      <c r="I175" s="12"/>
    </row>
    <row r="176" spans="1:10" s="7" customFormat="1" ht="13.8">
      <c r="A176" s="11"/>
      <c r="B176" s="9"/>
      <c r="C176" s="9"/>
      <c r="D176" s="14"/>
      <c r="E176" s="9"/>
      <c r="F176" s="12"/>
      <c r="G176" s="12"/>
      <c r="H176" s="12"/>
      <c r="I176" s="12"/>
      <c r="J176" s="10"/>
    </row>
    <row r="177" spans="1:10" s="5" customFormat="1" ht="13.8">
      <c r="A177" s="11"/>
      <c r="B177" s="9"/>
      <c r="C177" s="9"/>
      <c r="D177" s="14"/>
      <c r="E177" s="9"/>
      <c r="F177" s="12"/>
      <c r="G177" s="12"/>
      <c r="H177" s="12"/>
      <c r="I177" s="12"/>
      <c r="J177" s="9"/>
    </row>
    <row r="178" spans="1:10" s="5" customFormat="1" ht="13.8">
      <c r="A178" s="11"/>
      <c r="B178" s="9"/>
      <c r="C178" s="9"/>
      <c r="D178" s="14"/>
      <c r="E178" s="9"/>
      <c r="F178" s="12"/>
      <c r="G178" s="12"/>
      <c r="H178" s="12"/>
      <c r="I178" s="12"/>
      <c r="J178" s="10"/>
    </row>
    <row r="179" spans="1:10" s="5" customFormat="1" ht="13.8">
      <c r="A179" s="11"/>
      <c r="B179" s="9"/>
      <c r="C179" s="9"/>
      <c r="D179" s="14"/>
      <c r="E179" s="9"/>
      <c r="F179" s="12"/>
      <c r="G179" s="12"/>
      <c r="H179" s="12"/>
      <c r="I179" s="12"/>
      <c r="J179" s="10"/>
    </row>
    <row r="180" spans="1:10" s="5" customFormat="1" ht="13.8">
      <c r="A180" s="11"/>
      <c r="B180" s="9"/>
      <c r="C180" s="9"/>
      <c r="D180" s="14"/>
      <c r="E180" s="9"/>
      <c r="F180" s="12"/>
      <c r="G180" s="12"/>
      <c r="H180" s="12"/>
      <c r="I180" s="12"/>
      <c r="J180" s="9"/>
    </row>
    <row r="181" spans="1:10" s="5" customFormat="1" ht="13.8">
      <c r="A181" s="11"/>
      <c r="B181" s="9"/>
      <c r="C181" s="9"/>
      <c r="D181" s="14"/>
      <c r="E181" s="9"/>
      <c r="F181" s="12"/>
      <c r="G181" s="12"/>
      <c r="H181" s="12"/>
      <c r="I181" s="12"/>
      <c r="J181" s="9"/>
    </row>
    <row r="182" spans="1:10" s="7" customFormat="1" ht="13.8">
      <c r="A182" s="11"/>
      <c r="B182" s="9"/>
      <c r="C182" s="9"/>
      <c r="D182" s="14"/>
      <c r="E182" s="9"/>
      <c r="F182" s="12"/>
      <c r="G182" s="12"/>
      <c r="H182" s="12"/>
      <c r="I182" s="12"/>
      <c r="J182" s="9"/>
    </row>
    <row r="183" spans="1:10" s="7" customFormat="1" ht="13.8">
      <c r="A183" s="11"/>
      <c r="B183" s="9"/>
      <c r="C183" s="9"/>
      <c r="D183" s="14"/>
      <c r="E183" s="9"/>
      <c r="F183" s="12"/>
      <c r="G183" s="12"/>
      <c r="H183" s="12"/>
      <c r="I183" s="12"/>
      <c r="J183" s="10"/>
    </row>
    <row r="184" spans="1:10" s="10" customFormat="1">
      <c r="A184" s="11"/>
      <c r="B184" s="9"/>
      <c r="C184" s="9"/>
      <c r="D184" s="14"/>
      <c r="E184" s="9"/>
      <c r="F184" s="12"/>
      <c r="G184" s="12"/>
      <c r="H184" s="12"/>
      <c r="I184" s="12"/>
    </row>
    <row r="185" spans="1:10">
      <c r="J185" s="10"/>
    </row>
    <row r="186" spans="1:10" s="10" customFormat="1">
      <c r="A186" s="11"/>
      <c r="B186" s="9"/>
      <c r="C186" s="9"/>
      <c r="D186" s="14"/>
      <c r="E186" s="9"/>
      <c r="F186" s="12"/>
      <c r="G186" s="12"/>
      <c r="H186" s="12"/>
      <c r="I186" s="12"/>
      <c r="J186" s="9"/>
    </row>
    <row r="187" spans="1:10" s="10" customFormat="1">
      <c r="A187" s="11"/>
      <c r="B187" s="9"/>
      <c r="C187" s="9"/>
      <c r="D187" s="14"/>
      <c r="E187" s="9"/>
      <c r="F187" s="12"/>
      <c r="G187" s="12"/>
      <c r="H187" s="12"/>
      <c r="I187" s="12"/>
    </row>
    <row r="188" spans="1:10">
      <c r="J188" s="10"/>
    </row>
    <row r="189" spans="1:10" ht="14.4">
      <c r="J189" s="13"/>
    </row>
    <row r="190" spans="1:10" ht="14.4">
      <c r="J190" s="13"/>
    </row>
    <row r="191" spans="1:10" s="10" customFormat="1">
      <c r="A191" s="11"/>
      <c r="B191" s="9"/>
      <c r="C191" s="9"/>
      <c r="D191" s="14"/>
      <c r="E191" s="9"/>
      <c r="F191" s="12"/>
      <c r="G191" s="12"/>
      <c r="H191" s="12"/>
      <c r="I191" s="12"/>
    </row>
    <row r="192" spans="1:10" s="10" customFormat="1">
      <c r="A192" s="11"/>
      <c r="B192" s="9"/>
      <c r="C192" s="9"/>
      <c r="D192" s="14"/>
      <c r="E192" s="9"/>
      <c r="F192" s="12"/>
      <c r="G192" s="12"/>
      <c r="H192" s="12"/>
      <c r="I192" s="12"/>
    </row>
    <row r="193" spans="1:10" s="10" customFormat="1">
      <c r="A193" s="11"/>
      <c r="B193" s="9"/>
      <c r="C193" s="9"/>
      <c r="D193" s="14"/>
      <c r="E193" s="9"/>
      <c r="F193" s="12"/>
      <c r="G193" s="12"/>
      <c r="H193" s="12"/>
      <c r="I193" s="12"/>
    </row>
    <row r="195" spans="1:10" s="10" customFormat="1">
      <c r="A195" s="11"/>
      <c r="B195" s="9"/>
      <c r="C195" s="9"/>
      <c r="D195" s="14"/>
      <c r="E195" s="9"/>
      <c r="F195" s="12"/>
      <c r="G195" s="12"/>
      <c r="H195" s="12"/>
      <c r="I195" s="12"/>
    </row>
    <row r="196" spans="1:10" s="10" customFormat="1">
      <c r="A196" s="11"/>
      <c r="B196" s="9"/>
      <c r="C196" s="9"/>
      <c r="D196" s="14"/>
      <c r="E196" s="9"/>
      <c r="F196" s="12"/>
      <c r="G196" s="12"/>
      <c r="H196" s="12"/>
      <c r="I196" s="12"/>
    </row>
    <row r="197" spans="1:10" s="13" customFormat="1" ht="14.4">
      <c r="A197" s="11"/>
      <c r="B197" s="9"/>
      <c r="C197" s="9"/>
      <c r="D197" s="14"/>
      <c r="E197" s="9"/>
      <c r="F197" s="12"/>
      <c r="G197" s="12"/>
      <c r="H197" s="12"/>
      <c r="I197" s="12"/>
      <c r="J197" s="9"/>
    </row>
    <row r="198" spans="1:10" s="13" customFormat="1" ht="14.4">
      <c r="A198" s="11"/>
      <c r="B198" s="9"/>
      <c r="C198" s="9"/>
      <c r="D198" s="14"/>
      <c r="E198" s="9"/>
      <c r="F198" s="12"/>
      <c r="G198" s="12"/>
      <c r="H198" s="12"/>
      <c r="I198" s="12"/>
      <c r="J198" s="9"/>
    </row>
    <row r="199" spans="1:10" s="10" customFormat="1">
      <c r="A199" s="11"/>
      <c r="B199" s="9"/>
      <c r="C199" s="9"/>
      <c r="D199" s="14"/>
      <c r="E199" s="9"/>
      <c r="F199" s="12"/>
      <c r="G199" s="12"/>
      <c r="H199" s="12"/>
      <c r="I199" s="12"/>
      <c r="J199" s="9"/>
    </row>
    <row r="200" spans="1:10" s="10" customFormat="1">
      <c r="A200" s="11"/>
      <c r="B200" s="9"/>
      <c r="C200" s="9"/>
      <c r="D200" s="14"/>
      <c r="E200" s="9"/>
      <c r="F200" s="12"/>
      <c r="G200" s="12"/>
      <c r="H200" s="12"/>
      <c r="I200" s="12"/>
      <c r="J200" s="9"/>
    </row>
    <row r="201" spans="1:10" s="10" customFormat="1">
      <c r="A201" s="11"/>
      <c r="B201" s="9"/>
      <c r="C201" s="9"/>
      <c r="D201" s="14"/>
      <c r="E201" s="9"/>
      <c r="F201" s="12"/>
      <c r="G201" s="12"/>
      <c r="H201" s="12"/>
      <c r="I201" s="12"/>
      <c r="J201" s="9"/>
    </row>
    <row r="203" spans="1:10" s="10" customFormat="1">
      <c r="A203" s="11"/>
      <c r="B203" s="9"/>
      <c r="C203" s="9"/>
      <c r="D203" s="14"/>
      <c r="E203" s="9"/>
      <c r="F203" s="12"/>
      <c r="G203" s="12"/>
      <c r="H203" s="12"/>
      <c r="I203" s="12"/>
      <c r="J203" s="9"/>
    </row>
    <row r="204" spans="1:10" s="10" customFormat="1">
      <c r="A204" s="11"/>
      <c r="B204" s="9"/>
      <c r="C204" s="9"/>
      <c r="D204" s="14"/>
      <c r="E204" s="9"/>
      <c r="F204" s="12"/>
      <c r="G204" s="12"/>
      <c r="H204" s="12"/>
      <c r="I204" s="12"/>
      <c r="J204" s="9"/>
    </row>
  </sheetData>
  <customSheetViews>
    <customSheetView guid="{D12FD878-1123-4A15-8507-95CF6C92C352}" scale="110" showPageBreaks="1" fitToPage="1" printArea="1" view="pageBreakPreview" topLeftCell="A52">
      <selection activeCell="K57" sqref="K57"/>
      <pageMargins left="0.78740157480314965" right="0.39370078740157483" top="0.78740157480314965" bottom="0.59055118110236227" header="0.39370078740157483" footer="0.31496062992125984"/>
      <pageSetup paperSize="9" scale="57" firstPageNumber="4294963191" fitToHeight="0" orientation="portrait" r:id="rId1"/>
    </customSheetView>
  </customSheetViews>
  <mergeCells count="4">
    <mergeCell ref="A1:J1"/>
    <mergeCell ref="A3:J3"/>
    <mergeCell ref="A4:J4"/>
    <mergeCell ref="A2:J2"/>
  </mergeCells>
  <pageMargins left="0.78740157480314965" right="0.39370078740157483" top="0.78740157480314965" bottom="0.59055118110236227" header="0.39370078740157483" footer="0.31496062992125984"/>
  <pageSetup paperSize="9" scale="68" firstPageNumber="4294963191" fitToHeight="0" orientation="portrait" r:id="rId2"/>
  <rowBreaks count="2" manualBreakCount="2">
    <brk id="24" max="9" man="1"/>
    <brk id="43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61"/>
  <sheetViews>
    <sheetView view="pageBreakPreview" zoomScaleNormal="70" zoomScaleSheetLayoutView="100" workbookViewId="0">
      <selection activeCell="C7" sqref="C7:J59"/>
    </sheetView>
  </sheetViews>
  <sheetFormatPr defaultRowHeight="14.4"/>
  <cols>
    <col min="1" max="1" width="3.33203125" customWidth="1"/>
    <col min="2" max="2" width="5.33203125" customWidth="1"/>
    <col min="3" max="3" width="21.109375" customWidth="1"/>
    <col min="6" max="6" width="12.44140625" customWidth="1"/>
    <col min="7" max="7" width="14.6640625" customWidth="1"/>
    <col min="8" max="8" width="18.6640625" customWidth="1"/>
    <col min="9" max="9" width="21.33203125" customWidth="1"/>
    <col min="10" max="10" width="16.6640625" customWidth="1"/>
    <col min="11" max="18" width="9.109375"/>
  </cols>
  <sheetData>
    <row r="1" spans="1:18" ht="18.75" customHeight="1">
      <c r="A1" s="71" t="s">
        <v>15</v>
      </c>
      <c r="B1" s="71"/>
      <c r="C1" s="71"/>
      <c r="D1" s="71"/>
      <c r="E1" s="71"/>
      <c r="F1" s="71"/>
      <c r="G1" s="71"/>
      <c r="H1" s="71"/>
      <c r="I1" s="71"/>
      <c r="J1" s="71"/>
      <c r="K1" s="42"/>
      <c r="L1" s="42"/>
      <c r="M1" s="42"/>
      <c r="N1" s="42"/>
      <c r="O1" s="42"/>
      <c r="P1" s="42"/>
      <c r="Q1" s="42"/>
      <c r="R1" s="42"/>
    </row>
    <row r="2" spans="1:18" ht="15.6">
      <c r="A2" s="72" t="s">
        <v>127</v>
      </c>
      <c r="B2" s="72"/>
      <c r="C2" s="72"/>
      <c r="D2" s="72"/>
      <c r="E2" s="72"/>
      <c r="F2" s="72"/>
      <c r="G2" s="72"/>
      <c r="H2" s="72"/>
      <c r="I2" s="72"/>
      <c r="J2" s="72"/>
      <c r="K2" s="9"/>
      <c r="L2" s="9"/>
      <c r="M2" s="9"/>
      <c r="N2" s="9"/>
      <c r="O2" s="9"/>
      <c r="P2" s="9"/>
      <c r="Q2" s="9"/>
      <c r="R2" s="9"/>
    </row>
    <row r="3" spans="1:18" ht="15.6">
      <c r="A3" s="72" t="s">
        <v>126</v>
      </c>
      <c r="B3" s="72"/>
      <c r="C3" s="72"/>
      <c r="D3" s="72"/>
      <c r="E3" s="72"/>
      <c r="F3" s="72"/>
      <c r="G3" s="72"/>
      <c r="H3" s="72"/>
      <c r="I3" s="72"/>
      <c r="J3" s="72"/>
      <c r="K3" s="9"/>
      <c r="L3" s="9"/>
      <c r="M3" s="9"/>
      <c r="N3" s="9"/>
      <c r="O3" s="9"/>
      <c r="P3" s="9"/>
      <c r="Q3" s="9"/>
      <c r="R3" s="9"/>
    </row>
    <row r="4" spans="1:18" ht="15.6">
      <c r="A4" s="73" t="s">
        <v>81</v>
      </c>
      <c r="B4" s="73"/>
      <c r="C4" s="73"/>
      <c r="D4" s="73"/>
      <c r="E4" s="73"/>
      <c r="F4" s="73"/>
      <c r="G4" s="73"/>
      <c r="H4" s="73"/>
      <c r="I4" s="73"/>
      <c r="J4" s="73"/>
      <c r="K4" s="9"/>
      <c r="L4" s="9"/>
      <c r="M4" s="9"/>
      <c r="N4" s="9"/>
      <c r="O4" s="9"/>
      <c r="P4" s="9"/>
      <c r="Q4" s="9"/>
      <c r="R4" s="9"/>
    </row>
    <row r="5" spans="1:18" ht="27.6">
      <c r="A5" s="30" t="s">
        <v>3</v>
      </c>
      <c r="B5" s="31" t="s">
        <v>4</v>
      </c>
      <c r="C5" s="31" t="s">
        <v>5</v>
      </c>
      <c r="D5" s="32" t="s">
        <v>6</v>
      </c>
      <c r="E5" s="31" t="s">
        <v>7</v>
      </c>
      <c r="F5" s="33" t="s">
        <v>8</v>
      </c>
      <c r="G5" s="33" t="s">
        <v>9</v>
      </c>
      <c r="H5" s="33" t="s">
        <v>0</v>
      </c>
      <c r="I5" s="33" t="s">
        <v>1</v>
      </c>
      <c r="J5" s="41" t="s">
        <v>18</v>
      </c>
      <c r="K5" s="9"/>
      <c r="L5" s="9"/>
      <c r="M5" s="9"/>
      <c r="N5" s="9"/>
      <c r="O5" s="9"/>
      <c r="P5" s="9"/>
      <c r="Q5" s="9"/>
      <c r="R5" s="9"/>
    </row>
    <row r="6" spans="1:18">
      <c r="A6" s="40">
        <v>1</v>
      </c>
      <c r="B6" s="37"/>
      <c r="C6" s="31" t="s">
        <v>2</v>
      </c>
      <c r="D6" s="38"/>
      <c r="E6" s="38"/>
      <c r="F6" s="38"/>
      <c r="G6" s="38"/>
      <c r="H6" s="38"/>
      <c r="I6" s="38"/>
      <c r="J6" s="41"/>
      <c r="K6" s="9"/>
      <c r="L6" s="9"/>
      <c r="M6" s="9"/>
      <c r="N6" s="9"/>
      <c r="O6" s="9"/>
      <c r="P6" s="9"/>
      <c r="Q6" s="9"/>
      <c r="R6" s="9"/>
    </row>
    <row r="7" spans="1:18" ht="53.25" customHeight="1">
      <c r="A7" s="43"/>
      <c r="B7" s="44"/>
      <c r="C7" s="74" t="s">
        <v>14</v>
      </c>
      <c r="D7" s="75">
        <v>1</v>
      </c>
      <c r="E7" s="76" t="s">
        <v>46</v>
      </c>
      <c r="F7" s="124"/>
      <c r="G7" s="125"/>
      <c r="H7" s="79">
        <f t="shared" ref="H7:H12" si="0">ROUND(D7*F7,0)</f>
        <v>0</v>
      </c>
      <c r="I7" s="79">
        <f t="shared" ref="I7:I8" si="1">ROUND(D7*G7,0)</f>
        <v>0</v>
      </c>
      <c r="J7" s="80">
        <f>SUM(H7:I7)</f>
        <v>0</v>
      </c>
      <c r="K7" s="9"/>
      <c r="L7" s="9"/>
      <c r="M7" s="9"/>
      <c r="N7" s="9"/>
      <c r="O7" s="9"/>
      <c r="P7" s="9"/>
      <c r="Q7" s="9"/>
      <c r="R7" s="9"/>
    </row>
    <row r="8" spans="1:18" ht="25.5" customHeight="1">
      <c r="A8" s="46"/>
      <c r="B8" s="4"/>
      <c r="C8" s="85" t="s">
        <v>82</v>
      </c>
      <c r="D8" s="86">
        <v>4</v>
      </c>
      <c r="E8" s="82" t="s">
        <v>11</v>
      </c>
      <c r="F8" s="126"/>
      <c r="G8" s="91"/>
      <c r="H8" s="79">
        <f t="shared" si="0"/>
        <v>0</v>
      </c>
      <c r="I8" s="79">
        <f t="shared" si="1"/>
        <v>0</v>
      </c>
      <c r="J8" s="80">
        <f t="shared" ref="J8" si="2">SUM(H8:I8)</f>
        <v>0</v>
      </c>
      <c r="K8" s="9"/>
      <c r="L8" s="9"/>
      <c r="M8" s="9"/>
      <c r="N8" s="9"/>
      <c r="O8" s="9"/>
      <c r="P8" s="9"/>
      <c r="Q8" s="9"/>
      <c r="R8" s="9"/>
    </row>
    <row r="9" spans="1:18" ht="27.6">
      <c r="A9" s="46"/>
      <c r="B9" s="4"/>
      <c r="C9" s="85" t="s">
        <v>84</v>
      </c>
      <c r="D9" s="86">
        <v>2</v>
      </c>
      <c r="E9" s="82" t="s">
        <v>11</v>
      </c>
      <c r="F9" s="126"/>
      <c r="G9" s="91"/>
      <c r="H9" s="79">
        <f t="shared" si="0"/>
        <v>0</v>
      </c>
      <c r="I9" s="79">
        <f t="shared" ref="I9" si="3">ROUND(D9*G9,0)</f>
        <v>0</v>
      </c>
      <c r="J9" s="80">
        <f t="shared" ref="J9" si="4">SUM(H9:I9)</f>
        <v>0</v>
      </c>
      <c r="K9" s="9"/>
      <c r="L9" s="9"/>
      <c r="M9" s="9"/>
      <c r="N9" s="9"/>
      <c r="O9" s="9"/>
      <c r="P9" s="9"/>
      <c r="Q9" s="9"/>
      <c r="R9" s="9"/>
    </row>
    <row r="10" spans="1:18" ht="41.4">
      <c r="A10" s="46"/>
      <c r="B10" s="4"/>
      <c r="C10" s="85" t="s">
        <v>110</v>
      </c>
      <c r="D10" s="86">
        <v>4</v>
      </c>
      <c r="E10" s="82" t="s">
        <v>12</v>
      </c>
      <c r="F10" s="126"/>
      <c r="G10" s="91"/>
      <c r="H10" s="79">
        <f t="shared" si="0"/>
        <v>0</v>
      </c>
      <c r="I10" s="79">
        <f t="shared" ref="I10" si="5">ROUND(D10*G10,0)</f>
        <v>0</v>
      </c>
      <c r="J10" s="80">
        <f t="shared" ref="J10" si="6">SUM(H10:I10)</f>
        <v>0</v>
      </c>
      <c r="K10" s="9"/>
      <c r="L10" s="9"/>
      <c r="M10" s="9"/>
      <c r="N10" s="9"/>
      <c r="O10" s="9"/>
      <c r="P10" s="9"/>
      <c r="Q10" s="9"/>
      <c r="R10" s="9"/>
    </row>
    <row r="11" spans="1:18" ht="41.4">
      <c r="A11" s="46"/>
      <c r="B11" s="4"/>
      <c r="C11" s="85" t="s">
        <v>114</v>
      </c>
      <c r="D11" s="86">
        <v>1</v>
      </c>
      <c r="E11" s="82" t="s">
        <v>10</v>
      </c>
      <c r="F11" s="126"/>
      <c r="G11" s="91"/>
      <c r="H11" s="79">
        <f t="shared" si="0"/>
        <v>0</v>
      </c>
      <c r="I11" s="79">
        <f t="shared" ref="I11" si="7">ROUND(D11*G11,0)</f>
        <v>0</v>
      </c>
      <c r="J11" s="80">
        <f t="shared" ref="J11" si="8">SUM(H11:I11)</f>
        <v>0</v>
      </c>
      <c r="K11" s="9"/>
      <c r="L11" s="9"/>
      <c r="M11" s="9"/>
      <c r="N11" s="9"/>
      <c r="O11" s="9"/>
      <c r="P11" s="9"/>
      <c r="Q11" s="9"/>
      <c r="R11" s="9"/>
    </row>
    <row r="12" spans="1:18" ht="27.6">
      <c r="A12" s="46"/>
      <c r="B12" s="4"/>
      <c r="C12" s="85" t="s">
        <v>119</v>
      </c>
      <c r="D12" s="86">
        <v>1</v>
      </c>
      <c r="E12" s="82" t="s">
        <v>10</v>
      </c>
      <c r="F12" s="126"/>
      <c r="G12" s="91"/>
      <c r="H12" s="79">
        <f t="shared" si="0"/>
        <v>0</v>
      </c>
      <c r="I12" s="79">
        <f t="shared" ref="I12" si="9">ROUND(D12*G12,0)</f>
        <v>0</v>
      </c>
      <c r="J12" s="80">
        <f t="shared" ref="J12" si="10">SUM(H12:I12)</f>
        <v>0</v>
      </c>
      <c r="K12" s="9"/>
      <c r="L12" s="9"/>
      <c r="M12" s="9"/>
      <c r="N12" s="9"/>
      <c r="O12" s="9"/>
      <c r="P12" s="9"/>
      <c r="Q12" s="9"/>
      <c r="R12" s="9"/>
    </row>
    <row r="13" spans="1:18" ht="41.4">
      <c r="A13" s="46"/>
      <c r="B13" s="4"/>
      <c r="C13" s="85" t="s">
        <v>117</v>
      </c>
      <c r="D13" s="86">
        <v>1</v>
      </c>
      <c r="E13" s="82" t="s">
        <v>10</v>
      </c>
      <c r="F13" s="126"/>
      <c r="G13" s="91"/>
      <c r="H13" s="79">
        <f t="shared" ref="H13:H15" si="11">ROUND(D13*F13,0)</f>
        <v>0</v>
      </c>
      <c r="I13" s="79">
        <f t="shared" ref="I13" si="12">ROUND(D13*G13,0)</f>
        <v>0</v>
      </c>
      <c r="J13" s="80">
        <f t="shared" ref="J13" si="13">SUM(H13:I13)</f>
        <v>0</v>
      </c>
      <c r="K13" s="9"/>
      <c r="L13" s="9"/>
      <c r="M13" s="9"/>
      <c r="N13" s="9"/>
      <c r="O13" s="9"/>
      <c r="P13" s="9"/>
      <c r="Q13" s="9"/>
      <c r="R13" s="9"/>
    </row>
    <row r="14" spans="1:18">
      <c r="A14" s="40">
        <v>2</v>
      </c>
      <c r="B14" s="37"/>
      <c r="C14" s="87" t="s">
        <v>58</v>
      </c>
      <c r="D14" s="88"/>
      <c r="E14" s="88"/>
      <c r="F14" s="88"/>
      <c r="G14" s="88"/>
      <c r="H14" s="88"/>
      <c r="I14" s="88"/>
      <c r="J14" s="89"/>
      <c r="K14" s="9"/>
      <c r="L14" s="9"/>
      <c r="M14" s="9"/>
      <c r="N14" s="9"/>
      <c r="O14" s="9"/>
      <c r="P14" s="9"/>
      <c r="Q14" s="9"/>
      <c r="R14" s="9"/>
    </row>
    <row r="15" spans="1:18" ht="180.75" customHeight="1">
      <c r="A15" s="46"/>
      <c r="B15" s="5"/>
      <c r="C15" s="92" t="s">
        <v>42</v>
      </c>
      <c r="D15" s="86">
        <v>25</v>
      </c>
      <c r="E15" s="82" t="s">
        <v>11</v>
      </c>
      <c r="F15" s="91"/>
      <c r="G15" s="91"/>
      <c r="H15" s="79">
        <f t="shared" si="11"/>
        <v>0</v>
      </c>
      <c r="I15" s="79">
        <f t="shared" ref="I15" si="14">ROUND(D15*G15,0)</f>
        <v>0</v>
      </c>
      <c r="J15" s="80">
        <f>SUM(H15:I15)</f>
        <v>0</v>
      </c>
      <c r="K15" s="9"/>
      <c r="L15" s="9"/>
      <c r="M15" s="9"/>
      <c r="N15" s="9"/>
      <c r="O15" s="9"/>
      <c r="P15" s="9"/>
      <c r="Q15" s="9"/>
      <c r="R15" s="9"/>
    </row>
    <row r="16" spans="1:18" ht="170.25" customHeight="1">
      <c r="A16" s="48"/>
      <c r="B16" s="5"/>
      <c r="C16" s="92" t="s">
        <v>45</v>
      </c>
      <c r="D16" s="86">
        <v>75</v>
      </c>
      <c r="E16" s="82" t="s">
        <v>11</v>
      </c>
      <c r="F16" s="91"/>
      <c r="G16" s="91"/>
      <c r="H16" s="79">
        <f t="shared" ref="H16" si="15">ROUND(D16*F16,0)</f>
        <v>0</v>
      </c>
      <c r="I16" s="79">
        <f t="shared" ref="I16" si="16">ROUND(D16*G16,0)</f>
        <v>0</v>
      </c>
      <c r="J16" s="80">
        <f>SUM(H16:I16)</f>
        <v>0</v>
      </c>
      <c r="K16" s="9"/>
      <c r="L16" s="9"/>
      <c r="M16" s="9"/>
      <c r="N16" s="9"/>
      <c r="O16" s="9"/>
      <c r="P16" s="9"/>
      <c r="Q16" s="9"/>
      <c r="R16" s="9"/>
    </row>
    <row r="17" spans="1:18" ht="153" customHeight="1">
      <c r="A17" s="48"/>
      <c r="B17" s="5"/>
      <c r="C17" s="93" t="s">
        <v>118</v>
      </c>
      <c r="D17" s="86">
        <v>1</v>
      </c>
      <c r="E17" s="82" t="s">
        <v>47</v>
      </c>
      <c r="F17" s="91"/>
      <c r="G17" s="91"/>
      <c r="H17" s="79">
        <f t="shared" ref="H17" si="17">ROUND(D17*F17,0)</f>
        <v>0</v>
      </c>
      <c r="I17" s="79">
        <f t="shared" ref="I17" si="18">ROUND(D17*G17,0)</f>
        <v>0</v>
      </c>
      <c r="J17" s="80">
        <f>SUM(H17:I17)</f>
        <v>0</v>
      </c>
      <c r="K17" s="9"/>
      <c r="L17" s="9"/>
      <c r="M17" s="9"/>
      <c r="N17" s="9"/>
      <c r="O17" s="9"/>
      <c r="P17" s="9"/>
      <c r="Q17" s="9"/>
      <c r="R17" s="9"/>
    </row>
    <row r="18" spans="1:18" ht="41.4">
      <c r="A18" s="48"/>
      <c r="B18" s="5"/>
      <c r="C18" s="93" t="s">
        <v>83</v>
      </c>
      <c r="D18" s="86">
        <v>24</v>
      </c>
      <c r="E18" s="82" t="s">
        <v>11</v>
      </c>
      <c r="F18" s="91"/>
      <c r="G18" s="91"/>
      <c r="H18" s="79">
        <f t="shared" ref="H18" si="19">ROUND(D18*F18,0)</f>
        <v>0</v>
      </c>
      <c r="I18" s="79">
        <f t="shared" ref="I18" si="20">ROUND(D18*G18,0)</f>
        <v>0</v>
      </c>
      <c r="J18" s="80">
        <f>SUM(H18:I18)</f>
        <v>0</v>
      </c>
      <c r="K18" s="9"/>
      <c r="L18" s="9"/>
      <c r="M18" s="9"/>
      <c r="N18" s="9"/>
      <c r="O18" s="9"/>
      <c r="P18" s="9"/>
      <c r="Q18" s="9"/>
      <c r="R18" s="9"/>
    </row>
    <row r="19" spans="1:18" ht="65.25" customHeight="1">
      <c r="A19" s="48"/>
      <c r="B19" s="5"/>
      <c r="C19" s="93" t="s">
        <v>116</v>
      </c>
      <c r="D19" s="86">
        <v>1</v>
      </c>
      <c r="E19" s="82" t="s">
        <v>10</v>
      </c>
      <c r="F19" s="91"/>
      <c r="G19" s="91"/>
      <c r="H19" s="79">
        <f t="shared" ref="H19" si="21">ROUND(D19*F19,0)</f>
        <v>0</v>
      </c>
      <c r="I19" s="79">
        <f t="shared" ref="I19" si="22">ROUND(D19*G19,0)</f>
        <v>0</v>
      </c>
      <c r="J19" s="80">
        <f>SUM(H19:I19)</f>
        <v>0</v>
      </c>
      <c r="K19" s="9"/>
      <c r="L19" s="9"/>
      <c r="M19" s="9"/>
      <c r="N19" s="9"/>
      <c r="O19" s="9"/>
      <c r="P19" s="9"/>
      <c r="Q19" s="9"/>
      <c r="R19" s="9"/>
    </row>
    <row r="20" spans="1:18" ht="14.25" customHeight="1">
      <c r="A20" s="30">
        <v>3</v>
      </c>
      <c r="B20" s="34"/>
      <c r="C20" s="106" t="s">
        <v>23</v>
      </c>
      <c r="D20" s="94"/>
      <c r="E20" s="95"/>
      <c r="F20" s="96"/>
      <c r="G20" s="96"/>
      <c r="H20" s="96"/>
      <c r="I20" s="96"/>
      <c r="J20" s="97"/>
      <c r="K20" s="5"/>
      <c r="L20" s="5"/>
      <c r="M20" s="5"/>
      <c r="N20" s="5"/>
      <c r="O20" s="5"/>
      <c r="P20" s="5"/>
      <c r="Q20" s="5"/>
      <c r="R20" s="5"/>
    </row>
    <row r="21" spans="1:18" ht="69">
      <c r="A21" s="49"/>
      <c r="B21" s="5"/>
      <c r="C21" s="98" t="s">
        <v>112</v>
      </c>
      <c r="D21" s="99">
        <v>2</v>
      </c>
      <c r="E21" s="98" t="s">
        <v>12</v>
      </c>
      <c r="F21" s="100"/>
      <c r="G21" s="100"/>
      <c r="H21" s="101">
        <f>ROUND(D23*F23,0)</f>
        <v>0</v>
      </c>
      <c r="I21" s="101">
        <f t="shared" ref="I21" si="23">ROUND(D21*G21,0)</f>
        <v>0</v>
      </c>
      <c r="J21" s="80">
        <f t="shared" ref="J21" si="24">SUM(H21:I21)</f>
        <v>0</v>
      </c>
      <c r="K21" s="5"/>
      <c r="L21" s="5"/>
      <c r="M21" s="5"/>
      <c r="N21" s="5"/>
      <c r="O21" s="5"/>
      <c r="P21" s="5"/>
      <c r="Q21" s="5"/>
      <c r="R21" s="5"/>
    </row>
    <row r="22" spans="1:18" ht="53.25" customHeight="1">
      <c r="A22" s="46"/>
      <c r="B22" s="16"/>
      <c r="C22" s="98" t="s">
        <v>111</v>
      </c>
      <c r="D22" s="99">
        <v>2</v>
      </c>
      <c r="E22" s="98" t="s">
        <v>12</v>
      </c>
      <c r="F22" s="100"/>
      <c r="G22" s="100"/>
      <c r="H22" s="101">
        <f>ROUND(D23*F23,0)</f>
        <v>0</v>
      </c>
      <c r="I22" s="101">
        <f t="shared" ref="I22" si="25">ROUND(D22*G22,0)</f>
        <v>0</v>
      </c>
      <c r="J22" s="80">
        <f t="shared" ref="J22" si="26">SUM(H22:I22)</f>
        <v>0</v>
      </c>
      <c r="K22" s="5"/>
      <c r="L22" s="5"/>
      <c r="M22" s="5"/>
      <c r="N22" s="5"/>
      <c r="O22" s="5"/>
      <c r="P22" s="5"/>
      <c r="Q22" s="5"/>
      <c r="R22" s="5"/>
    </row>
    <row r="23" spans="1:18" ht="39.75" customHeight="1">
      <c r="A23" s="50"/>
      <c r="B23" s="16"/>
      <c r="C23" s="105" t="s">
        <v>113</v>
      </c>
      <c r="D23" s="103">
        <v>8</v>
      </c>
      <c r="E23" s="103" t="s">
        <v>22</v>
      </c>
      <c r="F23" s="104"/>
      <c r="G23" s="104"/>
      <c r="H23" s="101">
        <f t="shared" ref="H23" si="27">ROUND(D23*F23,0)</f>
        <v>0</v>
      </c>
      <c r="I23" s="101">
        <f t="shared" ref="I23" si="28">ROUND(D23*G23,0)</f>
        <v>0</v>
      </c>
      <c r="J23" s="80">
        <f t="shared" ref="J23" si="29">SUM(H23:I23)</f>
        <v>0</v>
      </c>
      <c r="K23" s="5"/>
      <c r="L23" s="5"/>
      <c r="M23" s="5"/>
      <c r="N23" s="5"/>
      <c r="O23" s="5"/>
      <c r="P23" s="5"/>
      <c r="Q23" s="5"/>
      <c r="R23" s="5"/>
    </row>
    <row r="24" spans="1:18" ht="27.6">
      <c r="A24" s="45"/>
      <c r="B24" s="16"/>
      <c r="C24" s="105" t="s">
        <v>71</v>
      </c>
      <c r="D24" s="103">
        <v>1</v>
      </c>
      <c r="E24" s="103" t="s">
        <v>22</v>
      </c>
      <c r="F24" s="104"/>
      <c r="G24" s="104"/>
      <c r="H24" s="101">
        <f t="shared" ref="H24" si="30">ROUND(D24*F24,0)</f>
        <v>0</v>
      </c>
      <c r="I24" s="101">
        <f t="shared" ref="I24" si="31">ROUND(D24*G24,0)</f>
        <v>0</v>
      </c>
      <c r="J24" s="80">
        <f t="shared" ref="J24" si="32">SUM(H24:I24)</f>
        <v>0</v>
      </c>
      <c r="K24" s="5"/>
      <c r="L24" s="5"/>
      <c r="M24" s="5"/>
      <c r="N24" s="5"/>
      <c r="O24" s="5"/>
      <c r="P24" s="5"/>
      <c r="Q24" s="5"/>
      <c r="R24" s="5"/>
    </row>
    <row r="25" spans="1:18">
      <c r="A25" s="30">
        <v>5</v>
      </c>
      <c r="B25" s="34"/>
      <c r="C25" s="87" t="s">
        <v>61</v>
      </c>
      <c r="D25" s="107"/>
      <c r="E25" s="95"/>
      <c r="F25" s="108"/>
      <c r="G25" s="108"/>
      <c r="H25" s="96"/>
      <c r="I25" s="96"/>
      <c r="J25" s="109"/>
      <c r="K25" s="5"/>
      <c r="L25" s="5"/>
      <c r="M25" s="5"/>
      <c r="N25" s="5"/>
      <c r="O25" s="5"/>
      <c r="P25" s="5"/>
      <c r="Q25" s="5"/>
      <c r="R25" s="5"/>
    </row>
    <row r="26" spans="1:18" ht="117" customHeight="1">
      <c r="A26" s="49"/>
      <c r="B26" s="5"/>
      <c r="C26" s="85" t="s">
        <v>80</v>
      </c>
      <c r="D26" s="86">
        <v>4</v>
      </c>
      <c r="E26" s="82" t="s">
        <v>11</v>
      </c>
      <c r="F26" s="91"/>
      <c r="G26" s="91"/>
      <c r="H26" s="79">
        <f t="shared" ref="H26" si="33">ROUND(D26*F26,0)</f>
        <v>0</v>
      </c>
      <c r="I26" s="79">
        <f t="shared" ref="I26" si="34">ROUND(D26*G26,0)</f>
        <v>0</v>
      </c>
      <c r="J26" s="80">
        <f t="shared" ref="J26" si="35">SUM(H26:I26)</f>
        <v>0</v>
      </c>
      <c r="K26" s="5"/>
      <c r="L26" s="5"/>
      <c r="M26" s="5"/>
      <c r="N26" s="5"/>
      <c r="O26" s="5"/>
      <c r="P26" s="5"/>
      <c r="Q26" s="5"/>
      <c r="R26" s="5"/>
    </row>
    <row r="27" spans="1:18">
      <c r="A27" s="30">
        <v>6</v>
      </c>
      <c r="B27" s="31"/>
      <c r="C27" s="106" t="s">
        <v>25</v>
      </c>
      <c r="D27" s="115"/>
      <c r="E27" s="87"/>
      <c r="F27" s="116"/>
      <c r="G27" s="116"/>
      <c r="H27" s="89"/>
      <c r="I27" s="89"/>
      <c r="J27" s="117"/>
      <c r="K27" s="5"/>
      <c r="L27" s="5"/>
      <c r="M27" s="5"/>
      <c r="N27" s="5"/>
      <c r="O27" s="5"/>
      <c r="P27" s="5"/>
      <c r="Q27" s="5"/>
      <c r="R27" s="5"/>
    </row>
    <row r="28" spans="1:18" ht="106.5" customHeight="1">
      <c r="A28" s="51"/>
      <c r="B28" s="5"/>
      <c r="C28" s="82" t="s">
        <v>95</v>
      </c>
      <c r="D28" s="81">
        <v>1</v>
      </c>
      <c r="E28" s="82" t="s">
        <v>12</v>
      </c>
      <c r="F28" s="91"/>
      <c r="G28" s="91"/>
      <c r="H28" s="79">
        <f t="shared" ref="H28:H42" si="36">ROUND(D28*F28,0)</f>
        <v>0</v>
      </c>
      <c r="I28" s="79">
        <f t="shared" ref="I28:I42" si="37">ROUND(D28*G28,0)</f>
        <v>0</v>
      </c>
      <c r="J28" s="80">
        <f t="shared" ref="J28:J42" si="38">SUM(H28:I28)</f>
        <v>0</v>
      </c>
      <c r="K28" s="5"/>
      <c r="L28" s="5"/>
      <c r="M28" s="5"/>
      <c r="N28" s="5"/>
      <c r="O28" s="5"/>
      <c r="P28" s="5"/>
      <c r="Q28" s="5"/>
      <c r="R28" s="5"/>
    </row>
    <row r="29" spans="1:18" ht="257.25" customHeight="1">
      <c r="A29" s="51"/>
      <c r="B29" s="5"/>
      <c r="C29" s="82" t="s">
        <v>96</v>
      </c>
      <c r="D29" s="81">
        <v>1</v>
      </c>
      <c r="E29" s="82" t="s">
        <v>12</v>
      </c>
      <c r="F29" s="91"/>
      <c r="G29" s="91"/>
      <c r="H29" s="79">
        <f t="shared" si="36"/>
        <v>0</v>
      </c>
      <c r="I29" s="79">
        <f t="shared" si="37"/>
        <v>0</v>
      </c>
      <c r="J29" s="80">
        <f t="shared" si="38"/>
        <v>0</v>
      </c>
      <c r="K29" s="5"/>
      <c r="L29" s="5"/>
      <c r="M29" s="5"/>
      <c r="N29" s="5"/>
      <c r="O29" s="5"/>
      <c r="P29" s="5"/>
      <c r="Q29" s="5"/>
      <c r="R29" s="5"/>
    </row>
    <row r="30" spans="1:18" ht="339.75" customHeight="1">
      <c r="A30" s="51"/>
      <c r="B30" s="5"/>
      <c r="C30" s="82" t="s">
        <v>94</v>
      </c>
      <c r="D30" s="81">
        <v>1</v>
      </c>
      <c r="E30" s="82" t="s">
        <v>12</v>
      </c>
      <c r="F30" s="91"/>
      <c r="G30" s="91"/>
      <c r="H30" s="79">
        <f t="shared" si="36"/>
        <v>0</v>
      </c>
      <c r="I30" s="79">
        <f t="shared" si="37"/>
        <v>0</v>
      </c>
      <c r="J30" s="80">
        <f t="shared" si="38"/>
        <v>0</v>
      </c>
      <c r="K30" s="5"/>
      <c r="L30" s="5"/>
      <c r="M30" s="5"/>
      <c r="N30" s="5"/>
      <c r="O30" s="5"/>
      <c r="P30" s="5"/>
      <c r="Q30" s="5"/>
      <c r="R30" s="5"/>
    </row>
    <row r="31" spans="1:18" ht="196.5" customHeight="1">
      <c r="A31" s="51"/>
      <c r="B31" s="5"/>
      <c r="C31" s="82" t="s">
        <v>97</v>
      </c>
      <c r="D31" s="81">
        <v>1</v>
      </c>
      <c r="E31" s="82" t="s">
        <v>12</v>
      </c>
      <c r="F31" s="91"/>
      <c r="G31" s="91"/>
      <c r="H31" s="79">
        <f t="shared" si="36"/>
        <v>0</v>
      </c>
      <c r="I31" s="79">
        <f t="shared" si="37"/>
        <v>0</v>
      </c>
      <c r="J31" s="80">
        <f t="shared" si="38"/>
        <v>0</v>
      </c>
      <c r="K31" s="5"/>
      <c r="L31" s="5"/>
      <c r="M31" s="5"/>
      <c r="N31" s="5"/>
      <c r="O31" s="5"/>
      <c r="P31" s="5"/>
      <c r="Q31" s="5"/>
      <c r="R31" s="5"/>
    </row>
    <row r="32" spans="1:18" ht="262.2">
      <c r="A32" s="51"/>
      <c r="B32" s="5"/>
      <c r="C32" s="82" t="s">
        <v>98</v>
      </c>
      <c r="D32" s="81">
        <v>1</v>
      </c>
      <c r="E32" s="82" t="s">
        <v>12</v>
      </c>
      <c r="F32" s="91"/>
      <c r="G32" s="91"/>
      <c r="H32" s="79">
        <f t="shared" si="36"/>
        <v>0</v>
      </c>
      <c r="I32" s="79">
        <f t="shared" si="37"/>
        <v>0</v>
      </c>
      <c r="J32" s="80">
        <f t="shared" si="38"/>
        <v>0</v>
      </c>
      <c r="K32" s="5"/>
      <c r="L32" s="5"/>
      <c r="M32" s="5"/>
      <c r="N32" s="5"/>
      <c r="O32" s="5"/>
      <c r="P32" s="5"/>
      <c r="Q32" s="5"/>
      <c r="R32" s="5"/>
    </row>
    <row r="33" spans="1:18" ht="220.8">
      <c r="A33" s="51"/>
      <c r="B33" s="5"/>
      <c r="C33" s="82" t="s">
        <v>99</v>
      </c>
      <c r="D33" s="81">
        <v>1</v>
      </c>
      <c r="E33" s="82" t="s">
        <v>12</v>
      </c>
      <c r="F33" s="91"/>
      <c r="G33" s="91"/>
      <c r="H33" s="79">
        <f t="shared" si="36"/>
        <v>0</v>
      </c>
      <c r="I33" s="79">
        <f t="shared" si="37"/>
        <v>0</v>
      </c>
      <c r="J33" s="80">
        <f t="shared" si="38"/>
        <v>0</v>
      </c>
      <c r="K33" s="5"/>
      <c r="L33" s="5"/>
      <c r="M33" s="5"/>
      <c r="N33" s="5"/>
      <c r="O33" s="5"/>
      <c r="P33" s="5"/>
      <c r="Q33" s="5"/>
      <c r="R33" s="5"/>
    </row>
    <row r="34" spans="1:18" ht="196.5" customHeight="1">
      <c r="A34" s="51"/>
      <c r="B34" s="5"/>
      <c r="C34" s="82" t="s">
        <v>100</v>
      </c>
      <c r="D34" s="81">
        <v>1</v>
      </c>
      <c r="E34" s="82" t="s">
        <v>12</v>
      </c>
      <c r="F34" s="91"/>
      <c r="G34" s="91"/>
      <c r="H34" s="79">
        <f t="shared" si="36"/>
        <v>0</v>
      </c>
      <c r="I34" s="79">
        <f t="shared" si="37"/>
        <v>0</v>
      </c>
      <c r="J34" s="80">
        <f t="shared" si="38"/>
        <v>0</v>
      </c>
      <c r="K34" s="5"/>
      <c r="L34" s="5"/>
      <c r="M34" s="5"/>
      <c r="N34" s="5"/>
      <c r="O34" s="5"/>
      <c r="P34" s="5"/>
      <c r="Q34" s="5"/>
      <c r="R34" s="5"/>
    </row>
    <row r="35" spans="1:18" ht="258" customHeight="1">
      <c r="A35" s="51"/>
      <c r="B35" s="5"/>
      <c r="C35" s="82" t="s">
        <v>101</v>
      </c>
      <c r="D35" s="81">
        <v>1</v>
      </c>
      <c r="E35" s="82" t="s">
        <v>12</v>
      </c>
      <c r="F35" s="91"/>
      <c r="G35" s="91"/>
      <c r="H35" s="79">
        <f t="shared" si="36"/>
        <v>0</v>
      </c>
      <c r="I35" s="79">
        <f t="shared" si="37"/>
        <v>0</v>
      </c>
      <c r="J35" s="80">
        <f t="shared" si="38"/>
        <v>0</v>
      </c>
      <c r="K35" s="5"/>
      <c r="L35" s="5"/>
      <c r="M35" s="5"/>
      <c r="N35" s="5"/>
      <c r="O35" s="5"/>
      <c r="P35" s="5"/>
      <c r="Q35" s="5"/>
      <c r="R35" s="5"/>
    </row>
    <row r="36" spans="1:18" ht="30.75" customHeight="1">
      <c r="A36" s="51"/>
      <c r="B36" s="5"/>
      <c r="C36" s="82" t="s">
        <v>107</v>
      </c>
      <c r="D36" s="81">
        <v>3</v>
      </c>
      <c r="E36" s="82" t="s">
        <v>12</v>
      </c>
      <c r="F36" s="91"/>
      <c r="G36" s="91"/>
      <c r="H36" s="79">
        <f t="shared" si="36"/>
        <v>0</v>
      </c>
      <c r="I36" s="79">
        <f t="shared" si="37"/>
        <v>0</v>
      </c>
      <c r="J36" s="80">
        <f t="shared" si="38"/>
        <v>0</v>
      </c>
      <c r="K36" s="5"/>
      <c r="L36" s="5"/>
      <c r="M36" s="5"/>
      <c r="N36" s="5"/>
      <c r="O36" s="5"/>
      <c r="P36" s="5"/>
      <c r="Q36" s="5"/>
      <c r="R36" s="5"/>
    </row>
    <row r="37" spans="1:18" ht="165.6">
      <c r="A37" s="51"/>
      <c r="B37" s="5"/>
      <c r="C37" s="82" t="s">
        <v>102</v>
      </c>
      <c r="D37" s="81">
        <v>1</v>
      </c>
      <c r="E37" s="82" t="s">
        <v>10</v>
      </c>
      <c r="F37" s="91"/>
      <c r="G37" s="91"/>
      <c r="H37" s="79">
        <f t="shared" si="36"/>
        <v>0</v>
      </c>
      <c r="I37" s="79">
        <f t="shared" si="37"/>
        <v>0</v>
      </c>
      <c r="J37" s="80">
        <f t="shared" si="38"/>
        <v>0</v>
      </c>
      <c r="K37" s="5"/>
      <c r="L37" s="5"/>
      <c r="M37" s="5"/>
      <c r="N37" s="5"/>
      <c r="O37" s="5"/>
      <c r="P37" s="5"/>
      <c r="Q37" s="5"/>
      <c r="R37" s="5"/>
    </row>
    <row r="38" spans="1:18" ht="151.80000000000001">
      <c r="A38" s="51"/>
      <c r="B38" s="5"/>
      <c r="C38" s="82" t="s">
        <v>103</v>
      </c>
      <c r="D38" s="81">
        <v>1</v>
      </c>
      <c r="E38" s="82" t="s">
        <v>10</v>
      </c>
      <c r="F38" s="91"/>
      <c r="G38" s="91"/>
      <c r="H38" s="79">
        <f t="shared" si="36"/>
        <v>0</v>
      </c>
      <c r="I38" s="79">
        <f t="shared" si="37"/>
        <v>0</v>
      </c>
      <c r="J38" s="80">
        <f t="shared" si="38"/>
        <v>0</v>
      </c>
      <c r="K38" s="5"/>
      <c r="L38" s="5"/>
      <c r="M38" s="5"/>
      <c r="N38" s="5"/>
      <c r="O38" s="5"/>
      <c r="P38" s="5"/>
      <c r="Q38" s="5"/>
      <c r="R38" s="5"/>
    </row>
    <row r="39" spans="1:18" ht="69">
      <c r="A39" s="51"/>
      <c r="B39" s="5"/>
      <c r="C39" s="82" t="s">
        <v>108</v>
      </c>
      <c r="D39" s="81">
        <v>7</v>
      </c>
      <c r="E39" s="82" t="s">
        <v>12</v>
      </c>
      <c r="F39" s="91"/>
      <c r="G39" s="91"/>
      <c r="H39" s="79">
        <f t="shared" si="36"/>
        <v>0</v>
      </c>
      <c r="I39" s="79">
        <f t="shared" si="37"/>
        <v>0</v>
      </c>
      <c r="J39" s="80">
        <f t="shared" si="38"/>
        <v>0</v>
      </c>
      <c r="K39" s="5"/>
      <c r="L39" s="5"/>
      <c r="M39" s="5"/>
      <c r="N39" s="5"/>
      <c r="O39" s="5"/>
      <c r="P39" s="5"/>
      <c r="Q39" s="5"/>
      <c r="R39" s="5"/>
    </row>
    <row r="40" spans="1:18" ht="179.4">
      <c r="A40" s="51"/>
      <c r="B40" s="5"/>
      <c r="C40" s="82" t="s">
        <v>104</v>
      </c>
      <c r="D40" s="81">
        <v>1</v>
      </c>
      <c r="E40" s="82" t="s">
        <v>10</v>
      </c>
      <c r="F40" s="91"/>
      <c r="G40" s="91"/>
      <c r="H40" s="79">
        <f t="shared" si="36"/>
        <v>0</v>
      </c>
      <c r="I40" s="79">
        <f t="shared" si="37"/>
        <v>0</v>
      </c>
      <c r="J40" s="80">
        <f t="shared" si="38"/>
        <v>0</v>
      </c>
      <c r="K40" s="5"/>
      <c r="L40" s="5"/>
      <c r="M40" s="5"/>
      <c r="N40" s="5"/>
      <c r="O40" s="5"/>
      <c r="P40" s="5"/>
      <c r="Q40" s="5"/>
      <c r="R40" s="5"/>
    </row>
    <row r="41" spans="1:18" ht="138">
      <c r="A41" s="51"/>
      <c r="B41" s="5"/>
      <c r="C41" s="82" t="s">
        <v>105</v>
      </c>
      <c r="D41" s="81">
        <v>1</v>
      </c>
      <c r="E41" s="82" t="s">
        <v>10</v>
      </c>
      <c r="F41" s="91"/>
      <c r="G41" s="91"/>
      <c r="H41" s="79">
        <f t="shared" si="36"/>
        <v>0</v>
      </c>
      <c r="I41" s="79">
        <f t="shared" si="37"/>
        <v>0</v>
      </c>
      <c r="J41" s="80">
        <f t="shared" si="38"/>
        <v>0</v>
      </c>
      <c r="K41" s="5"/>
      <c r="L41" s="5"/>
      <c r="M41" s="5"/>
      <c r="N41" s="5"/>
      <c r="O41" s="5"/>
      <c r="P41" s="5"/>
      <c r="Q41" s="5"/>
      <c r="R41" s="5"/>
    </row>
    <row r="42" spans="1:18" ht="27.6">
      <c r="A42" s="51"/>
      <c r="B42" s="5"/>
      <c r="C42" s="82" t="s">
        <v>106</v>
      </c>
      <c r="D42" s="81">
        <v>2</v>
      </c>
      <c r="E42" s="82" t="s">
        <v>12</v>
      </c>
      <c r="F42" s="91"/>
      <c r="G42" s="91"/>
      <c r="H42" s="79">
        <f t="shared" si="36"/>
        <v>0</v>
      </c>
      <c r="I42" s="79">
        <f t="shared" si="37"/>
        <v>0</v>
      </c>
      <c r="J42" s="80">
        <f t="shared" si="38"/>
        <v>0</v>
      </c>
      <c r="K42" s="5"/>
      <c r="L42" s="5"/>
      <c r="M42" s="5"/>
      <c r="N42" s="5"/>
      <c r="O42" s="5"/>
      <c r="P42" s="5"/>
      <c r="Q42" s="5"/>
      <c r="R42" s="5"/>
    </row>
    <row r="43" spans="1:18">
      <c r="A43" s="30">
        <v>8</v>
      </c>
      <c r="B43" s="34"/>
      <c r="C43" s="87" t="s">
        <v>19</v>
      </c>
      <c r="D43" s="94"/>
      <c r="E43" s="95"/>
      <c r="F43" s="96"/>
      <c r="G43" s="96"/>
      <c r="H43" s="96"/>
      <c r="I43" s="96"/>
      <c r="J43" s="97"/>
      <c r="K43" s="5"/>
      <c r="L43" s="5"/>
      <c r="M43" s="5"/>
      <c r="N43" s="5"/>
      <c r="O43" s="5"/>
      <c r="P43" s="5"/>
      <c r="Q43" s="5"/>
      <c r="R43" s="5"/>
    </row>
    <row r="44" spans="1:18" ht="28.5" customHeight="1">
      <c r="A44" s="49"/>
      <c r="B44" s="5"/>
      <c r="C44" s="82" t="s">
        <v>17</v>
      </c>
      <c r="D44" s="81">
        <v>1</v>
      </c>
      <c r="E44" s="82" t="s">
        <v>10</v>
      </c>
      <c r="F44" s="91"/>
      <c r="G44" s="91"/>
      <c r="H44" s="79">
        <f>ROUND(D44*F44,0)</f>
        <v>0</v>
      </c>
      <c r="I44" s="79">
        <f>ROUND(D44*G44,0)</f>
        <v>0</v>
      </c>
      <c r="J44" s="80">
        <f>SUM(H44:I44)</f>
        <v>0</v>
      </c>
      <c r="K44" s="5"/>
      <c r="L44" s="5"/>
      <c r="M44" s="5"/>
      <c r="N44" s="5"/>
      <c r="O44" s="5"/>
      <c r="P44" s="5"/>
      <c r="Q44" s="5"/>
      <c r="R44" s="5"/>
    </row>
    <row r="45" spans="1:18">
      <c r="A45" s="59">
        <v>9</v>
      </c>
      <c r="B45" s="34"/>
      <c r="C45" s="87" t="s">
        <v>37</v>
      </c>
      <c r="D45" s="94"/>
      <c r="E45" s="95"/>
      <c r="F45" s="96"/>
      <c r="G45" s="96"/>
      <c r="H45" s="96"/>
      <c r="I45" s="96"/>
      <c r="J45" s="97"/>
      <c r="K45" s="5"/>
      <c r="L45" s="5"/>
      <c r="M45" s="5"/>
      <c r="N45" s="5"/>
      <c r="O45" s="5"/>
      <c r="P45" s="5"/>
      <c r="Q45" s="5"/>
      <c r="R45" s="5"/>
    </row>
    <row r="46" spans="1:18" ht="79.5" customHeight="1">
      <c r="A46" s="45"/>
      <c r="B46" s="16"/>
      <c r="C46" s="105" t="s">
        <v>85</v>
      </c>
      <c r="D46" s="103">
        <v>1</v>
      </c>
      <c r="E46" s="103" t="s">
        <v>10</v>
      </c>
      <c r="F46" s="104"/>
      <c r="G46" s="104"/>
      <c r="H46" s="101">
        <f t="shared" ref="H46" si="39">ROUND(D46*F46,0)</f>
        <v>0</v>
      </c>
      <c r="I46" s="101">
        <f t="shared" ref="I46" si="40">ROUND(D46*G46,0)</f>
        <v>0</v>
      </c>
      <c r="J46" s="80">
        <f t="shared" ref="J46" si="41">SUM(H46:I46)</f>
        <v>0</v>
      </c>
      <c r="K46" s="5"/>
      <c r="L46" s="5"/>
      <c r="M46" s="5"/>
      <c r="N46" s="5"/>
      <c r="O46" s="5"/>
      <c r="P46" s="5"/>
      <c r="Q46" s="5"/>
      <c r="R46" s="5"/>
    </row>
    <row r="47" spans="1:18" ht="55.2">
      <c r="A47" s="45"/>
      <c r="B47" s="16"/>
      <c r="C47" s="102" t="s">
        <v>86</v>
      </c>
      <c r="D47" s="103">
        <v>1</v>
      </c>
      <c r="E47" s="103" t="s">
        <v>12</v>
      </c>
      <c r="F47" s="104"/>
      <c r="G47" s="104"/>
      <c r="H47" s="101">
        <f t="shared" ref="H47:H48" si="42">ROUND(D47*F47,0)</f>
        <v>0</v>
      </c>
      <c r="I47" s="101">
        <f t="shared" ref="I47" si="43">ROUND(D47*G47,0)</f>
        <v>0</v>
      </c>
      <c r="J47" s="80">
        <f t="shared" ref="J47" si="44">SUM(H47:I47)</f>
        <v>0</v>
      </c>
      <c r="K47" s="5"/>
      <c r="L47" s="5"/>
      <c r="M47" s="5"/>
      <c r="N47" s="5"/>
      <c r="O47" s="5"/>
      <c r="P47" s="5"/>
      <c r="Q47" s="5"/>
      <c r="R47" s="5"/>
    </row>
    <row r="48" spans="1:18" ht="26.25" customHeight="1">
      <c r="A48" s="45"/>
      <c r="B48" s="16"/>
      <c r="C48" s="105" t="s">
        <v>115</v>
      </c>
      <c r="D48" s="103">
        <v>1</v>
      </c>
      <c r="E48" s="103" t="s">
        <v>10</v>
      </c>
      <c r="F48" s="104"/>
      <c r="G48" s="104"/>
      <c r="H48" s="101">
        <f t="shared" si="42"/>
        <v>0</v>
      </c>
      <c r="I48" s="101">
        <f t="shared" ref="I48" si="45">ROUND(D48*G48,0)</f>
        <v>0</v>
      </c>
      <c r="J48" s="80">
        <f t="shared" ref="J48" si="46">SUM(H48:I48)</f>
        <v>0</v>
      </c>
      <c r="K48" s="5"/>
      <c r="L48" s="5"/>
      <c r="M48" s="5"/>
      <c r="N48" s="5"/>
      <c r="O48" s="5"/>
      <c r="P48" s="5"/>
      <c r="Q48" s="5"/>
      <c r="R48" s="5"/>
    </row>
    <row r="49" spans="1:18">
      <c r="A49" s="30">
        <v>10</v>
      </c>
      <c r="B49" s="31"/>
      <c r="C49" s="87" t="s">
        <v>21</v>
      </c>
      <c r="D49" s="115"/>
      <c r="E49" s="87"/>
      <c r="F49" s="116"/>
      <c r="G49" s="116"/>
      <c r="H49" s="89"/>
      <c r="I49" s="89"/>
      <c r="J49" s="117"/>
      <c r="K49" s="9"/>
      <c r="L49" s="9"/>
      <c r="M49" s="9"/>
      <c r="N49" s="9"/>
      <c r="O49" s="9"/>
      <c r="P49" s="9"/>
      <c r="Q49" s="9"/>
      <c r="R49" s="9"/>
    </row>
    <row r="50" spans="1:18" ht="41.4">
      <c r="A50" s="51"/>
      <c r="B50" s="5"/>
      <c r="C50" s="82" t="s">
        <v>87</v>
      </c>
      <c r="D50" s="81">
        <v>1</v>
      </c>
      <c r="E50" s="82" t="s">
        <v>12</v>
      </c>
      <c r="F50" s="91"/>
      <c r="G50" s="91"/>
      <c r="H50" s="79">
        <f t="shared" ref="H50:H57" si="47">ROUND(D50*F50,0)</f>
        <v>0</v>
      </c>
      <c r="I50" s="79">
        <f t="shared" ref="I50:I55" si="48">ROUND(D50*G50,0)</f>
        <v>0</v>
      </c>
      <c r="J50" s="80">
        <f t="shared" ref="J50:J57" si="49">SUM(H50:I50)</f>
        <v>0</v>
      </c>
      <c r="K50" s="10"/>
      <c r="L50" s="10"/>
      <c r="M50" s="10"/>
      <c r="N50" s="10"/>
      <c r="O50" s="10"/>
      <c r="P50" s="10"/>
      <c r="Q50" s="10"/>
      <c r="R50" s="10"/>
    </row>
    <row r="51" spans="1:18" ht="26.25" customHeight="1">
      <c r="A51" s="51"/>
      <c r="B51" s="5"/>
      <c r="C51" s="82" t="s">
        <v>88</v>
      </c>
      <c r="D51" s="81">
        <v>10</v>
      </c>
      <c r="E51" s="82" t="s">
        <v>12</v>
      </c>
      <c r="F51" s="91"/>
      <c r="G51" s="91"/>
      <c r="H51" s="79">
        <f t="shared" si="47"/>
        <v>0</v>
      </c>
      <c r="I51" s="79">
        <f t="shared" si="48"/>
        <v>0</v>
      </c>
      <c r="J51" s="80">
        <f t="shared" si="49"/>
        <v>0</v>
      </c>
      <c r="K51" s="10"/>
      <c r="L51" s="10"/>
      <c r="M51" s="10"/>
      <c r="N51" s="10"/>
      <c r="O51" s="10"/>
      <c r="P51" s="10"/>
      <c r="Q51" s="10"/>
      <c r="R51" s="10"/>
    </row>
    <row r="52" spans="1:18" ht="41.4">
      <c r="A52" s="51"/>
      <c r="B52" s="5"/>
      <c r="C52" s="82" t="s">
        <v>90</v>
      </c>
      <c r="D52" s="81">
        <v>1</v>
      </c>
      <c r="E52" s="82" t="s">
        <v>12</v>
      </c>
      <c r="F52" s="91"/>
      <c r="G52" s="91"/>
      <c r="H52" s="79">
        <f t="shared" si="47"/>
        <v>0</v>
      </c>
      <c r="I52" s="79">
        <f t="shared" si="48"/>
        <v>0</v>
      </c>
      <c r="J52" s="80">
        <f t="shared" si="49"/>
        <v>0</v>
      </c>
      <c r="K52" s="10"/>
      <c r="L52" s="10"/>
      <c r="M52" s="10"/>
      <c r="N52" s="10"/>
      <c r="O52" s="10"/>
      <c r="P52" s="10"/>
      <c r="Q52" s="10"/>
      <c r="R52" s="10"/>
    </row>
    <row r="53" spans="1:18" ht="27.6">
      <c r="A53" s="51"/>
      <c r="B53" s="5"/>
      <c r="C53" s="82" t="s">
        <v>89</v>
      </c>
      <c r="D53" s="81">
        <v>4</v>
      </c>
      <c r="E53" s="82" t="s">
        <v>12</v>
      </c>
      <c r="F53" s="91"/>
      <c r="G53" s="91"/>
      <c r="H53" s="79">
        <f t="shared" si="47"/>
        <v>0</v>
      </c>
      <c r="I53" s="79">
        <f t="shared" si="48"/>
        <v>0</v>
      </c>
      <c r="J53" s="80">
        <f t="shared" si="49"/>
        <v>0</v>
      </c>
      <c r="K53" s="10"/>
      <c r="L53" s="10"/>
      <c r="M53" s="10"/>
      <c r="N53" s="10"/>
      <c r="O53" s="10"/>
      <c r="P53" s="10"/>
      <c r="Q53" s="10"/>
      <c r="R53" s="10"/>
    </row>
    <row r="54" spans="1:18" ht="41.4">
      <c r="A54" s="51"/>
      <c r="B54" s="5"/>
      <c r="C54" s="82" t="s">
        <v>91</v>
      </c>
      <c r="D54" s="81">
        <v>1</v>
      </c>
      <c r="E54" s="82" t="s">
        <v>12</v>
      </c>
      <c r="F54" s="91"/>
      <c r="G54" s="91"/>
      <c r="H54" s="79">
        <f t="shared" si="47"/>
        <v>0</v>
      </c>
      <c r="I54" s="79">
        <f t="shared" si="48"/>
        <v>0</v>
      </c>
      <c r="J54" s="80">
        <f t="shared" si="49"/>
        <v>0</v>
      </c>
      <c r="K54" s="10"/>
      <c r="L54" s="10"/>
      <c r="M54" s="10"/>
      <c r="N54" s="10"/>
      <c r="O54" s="10"/>
      <c r="P54" s="10"/>
      <c r="Q54" s="10"/>
      <c r="R54" s="10"/>
    </row>
    <row r="55" spans="1:18" ht="55.2">
      <c r="A55" s="51"/>
      <c r="B55" s="5"/>
      <c r="C55" s="82" t="s">
        <v>92</v>
      </c>
      <c r="D55" s="81">
        <v>1</v>
      </c>
      <c r="E55" s="82" t="s">
        <v>12</v>
      </c>
      <c r="F55" s="91"/>
      <c r="G55" s="91"/>
      <c r="H55" s="79">
        <f t="shared" si="47"/>
        <v>0</v>
      </c>
      <c r="I55" s="79">
        <f t="shared" si="48"/>
        <v>0</v>
      </c>
      <c r="J55" s="80">
        <f t="shared" si="49"/>
        <v>0</v>
      </c>
      <c r="K55" s="10"/>
      <c r="L55" s="10"/>
      <c r="M55" s="10"/>
      <c r="N55" s="10"/>
      <c r="O55" s="10"/>
      <c r="P55" s="10"/>
      <c r="Q55" s="10"/>
      <c r="R55" s="10"/>
    </row>
    <row r="56" spans="1:18" ht="27.6">
      <c r="A56" s="51"/>
      <c r="B56" s="5"/>
      <c r="C56" s="82" t="s">
        <v>93</v>
      </c>
      <c r="D56" s="81">
        <v>24</v>
      </c>
      <c r="E56" s="82" t="s">
        <v>12</v>
      </c>
      <c r="F56" s="91"/>
      <c r="G56" s="91"/>
      <c r="H56" s="79">
        <f t="shared" si="47"/>
        <v>0</v>
      </c>
      <c r="I56" s="79"/>
      <c r="J56" s="80">
        <f t="shared" si="49"/>
        <v>0</v>
      </c>
      <c r="K56" s="10"/>
      <c r="L56" s="10"/>
      <c r="M56" s="10"/>
      <c r="N56" s="10"/>
      <c r="O56" s="10"/>
      <c r="P56" s="10"/>
      <c r="Q56" s="10"/>
      <c r="R56" s="10"/>
    </row>
    <row r="57" spans="1:18" ht="79.5" customHeight="1">
      <c r="A57" s="51"/>
      <c r="B57" s="5"/>
      <c r="C57" s="82" t="s">
        <v>109</v>
      </c>
      <c r="D57" s="81">
        <v>1</v>
      </c>
      <c r="E57" s="82" t="s">
        <v>12</v>
      </c>
      <c r="F57" s="91"/>
      <c r="G57" s="91"/>
      <c r="H57" s="79">
        <f t="shared" si="47"/>
        <v>0</v>
      </c>
      <c r="I57" s="79">
        <f>ROUND(D57*G57,0)</f>
        <v>0</v>
      </c>
      <c r="J57" s="80">
        <f t="shared" si="49"/>
        <v>0</v>
      </c>
      <c r="K57" s="10"/>
      <c r="L57" s="10"/>
      <c r="M57" s="10"/>
      <c r="N57" s="10"/>
      <c r="O57" s="10"/>
      <c r="P57" s="10"/>
      <c r="Q57" s="10"/>
      <c r="R57" s="10"/>
    </row>
    <row r="58" spans="1:18" ht="18">
      <c r="A58" s="53"/>
      <c r="B58" s="21"/>
      <c r="C58" s="127"/>
      <c r="D58" s="128"/>
      <c r="E58" s="127"/>
      <c r="F58" s="129"/>
      <c r="G58" s="129"/>
      <c r="H58" s="129">
        <f>SUM(H7:H57)</f>
        <v>0</v>
      </c>
      <c r="I58" s="129">
        <f>SUM(I7:I57)</f>
        <v>0</v>
      </c>
      <c r="J58" s="80"/>
      <c r="K58" s="10"/>
      <c r="L58" s="10"/>
      <c r="M58" s="10"/>
      <c r="N58" s="10"/>
      <c r="O58" s="10"/>
      <c r="P58" s="10"/>
      <c r="Q58" s="10"/>
      <c r="R58" s="10"/>
    </row>
    <row r="59" spans="1:18">
      <c r="A59" s="51"/>
      <c r="B59" s="9"/>
      <c r="C59" s="130"/>
      <c r="D59" s="131"/>
      <c r="E59" s="130"/>
      <c r="F59" s="132"/>
      <c r="G59" s="132"/>
      <c r="H59" s="132"/>
      <c r="I59" s="132"/>
      <c r="J59" s="130"/>
      <c r="K59" s="10"/>
      <c r="L59" s="10"/>
      <c r="M59" s="10"/>
      <c r="N59" s="10"/>
      <c r="O59" s="10"/>
      <c r="P59" s="10"/>
      <c r="Q59" s="10"/>
      <c r="R59" s="10"/>
    </row>
    <row r="60" spans="1:18" ht="18.600000000000001" thickBot="1">
      <c r="A60" s="54"/>
      <c r="B60" s="18"/>
      <c r="C60" s="118" t="s">
        <v>16</v>
      </c>
      <c r="D60" s="119"/>
      <c r="E60" s="120"/>
      <c r="F60" s="121"/>
      <c r="G60" s="121"/>
      <c r="H60" s="121"/>
      <c r="I60" s="122">
        <f>SUM(H58:I58)</f>
        <v>0</v>
      </c>
      <c r="J60" s="123"/>
      <c r="K60" s="10"/>
      <c r="L60" s="10"/>
      <c r="M60" s="10"/>
      <c r="N60" s="10"/>
      <c r="O60" s="10"/>
      <c r="P60" s="10"/>
      <c r="Q60" s="10"/>
      <c r="R60" s="10"/>
    </row>
    <row r="61" spans="1:18" ht="28.2" thickTop="1">
      <c r="A61" s="52"/>
      <c r="B61" s="55"/>
      <c r="C61" s="47" t="s">
        <v>20</v>
      </c>
      <c r="D61" s="56"/>
      <c r="E61" s="55"/>
      <c r="F61" s="57"/>
      <c r="G61" s="57"/>
      <c r="H61" s="57"/>
      <c r="I61" s="57"/>
      <c r="J61" s="58"/>
      <c r="K61" s="10"/>
      <c r="L61" s="10"/>
      <c r="M61" s="10"/>
      <c r="N61" s="10"/>
      <c r="O61" s="10"/>
      <c r="P61" s="10"/>
      <c r="Q61" s="10"/>
      <c r="R61" s="10"/>
    </row>
  </sheetData>
  <customSheetViews>
    <customSheetView guid="{D12FD878-1123-4A15-8507-95CF6C92C352}" scale="85" topLeftCell="A106">
      <selection activeCell="M113" sqref="M113"/>
      <pageMargins left="0.7" right="0.7" top="0.75" bottom="0.75" header="0.3" footer="0.3"/>
      <pageSetup paperSize="9" orientation="portrait" r:id="rId1"/>
    </customSheetView>
  </customSheetViews>
  <mergeCells count="4">
    <mergeCell ref="A1:J1"/>
    <mergeCell ref="A2:J2"/>
    <mergeCell ref="A3:J3"/>
    <mergeCell ref="A4:J4"/>
  </mergeCells>
  <pageMargins left="0.7" right="0.7" top="0.75" bottom="0.75" header="0.3" footer="0.3"/>
  <pageSetup paperSize="9" scale="47" fitToHeight="0" orientation="portrait" r:id="rId2"/>
  <rowBreaks count="3" manualBreakCount="3">
    <brk id="24" max="16383" man="1"/>
    <brk id="31" max="9" man="1"/>
    <brk id="4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33"/>
  <sheetViews>
    <sheetView view="pageBreakPreview" topLeftCell="A23" zoomScaleNormal="100" zoomScaleSheetLayoutView="100" workbookViewId="0">
      <selection activeCell="C9" sqref="C9"/>
    </sheetView>
  </sheetViews>
  <sheetFormatPr defaultRowHeight="14.4"/>
  <cols>
    <col min="1" max="1" width="3.33203125" customWidth="1"/>
    <col min="2" max="2" width="5.33203125" customWidth="1"/>
    <col min="3" max="3" width="21.109375" customWidth="1"/>
    <col min="6" max="6" width="12.44140625" customWidth="1"/>
    <col min="7" max="7" width="14.6640625" customWidth="1"/>
    <col min="8" max="8" width="18.6640625" customWidth="1"/>
    <col min="9" max="9" width="21.33203125" customWidth="1"/>
    <col min="10" max="10" width="16.6640625" customWidth="1"/>
  </cols>
  <sheetData>
    <row r="1" spans="1:18" ht="18.75" customHeight="1">
      <c r="A1" s="71" t="s">
        <v>15</v>
      </c>
      <c r="B1" s="71"/>
      <c r="C1" s="71"/>
      <c r="D1" s="71"/>
      <c r="E1" s="71"/>
      <c r="F1" s="71"/>
      <c r="G1" s="71"/>
      <c r="H1" s="71"/>
      <c r="I1" s="71"/>
      <c r="J1" s="71"/>
      <c r="K1" s="42"/>
      <c r="L1" s="42"/>
      <c r="M1" s="42"/>
      <c r="N1" s="42"/>
      <c r="O1" s="42"/>
      <c r="P1" s="42"/>
      <c r="Q1" s="42"/>
      <c r="R1" s="42"/>
    </row>
    <row r="2" spans="1:18" ht="15.6">
      <c r="A2" s="72" t="s">
        <v>127</v>
      </c>
      <c r="B2" s="72"/>
      <c r="C2" s="72"/>
      <c r="D2" s="72"/>
      <c r="E2" s="72"/>
      <c r="F2" s="72"/>
      <c r="G2" s="72"/>
      <c r="H2" s="72"/>
      <c r="I2" s="72"/>
      <c r="J2" s="72"/>
      <c r="K2" s="9"/>
      <c r="L2" s="9"/>
      <c r="M2" s="9"/>
      <c r="N2" s="9"/>
      <c r="O2" s="9"/>
      <c r="P2" s="9"/>
      <c r="Q2" s="9"/>
      <c r="R2" s="9"/>
    </row>
    <row r="3" spans="1:18" ht="15.6">
      <c r="A3" s="72" t="s">
        <v>126</v>
      </c>
      <c r="B3" s="72"/>
      <c r="C3" s="72"/>
      <c r="D3" s="72"/>
      <c r="E3" s="72"/>
      <c r="F3" s="72"/>
      <c r="G3" s="72"/>
      <c r="H3" s="72"/>
      <c r="I3" s="72"/>
      <c r="J3" s="72"/>
      <c r="K3" s="9"/>
      <c r="L3" s="9"/>
      <c r="M3" s="9"/>
      <c r="N3" s="9"/>
      <c r="O3" s="9"/>
      <c r="P3" s="9"/>
      <c r="Q3" s="9"/>
      <c r="R3" s="9"/>
    </row>
    <row r="4" spans="1:18" ht="15.6">
      <c r="A4" s="73" t="s">
        <v>72</v>
      </c>
      <c r="B4" s="73"/>
      <c r="C4" s="73"/>
      <c r="D4" s="73"/>
      <c r="E4" s="73"/>
      <c r="F4" s="73"/>
      <c r="G4" s="73"/>
      <c r="H4" s="73"/>
      <c r="I4" s="73"/>
      <c r="J4" s="73"/>
      <c r="K4" s="9"/>
      <c r="L4" s="9"/>
      <c r="M4" s="9"/>
      <c r="N4" s="9"/>
      <c r="O4" s="9"/>
      <c r="P4" s="9"/>
      <c r="Q4" s="9"/>
      <c r="R4" s="9"/>
    </row>
    <row r="5" spans="1:18" ht="27.6">
      <c r="A5" s="30" t="s">
        <v>3</v>
      </c>
      <c r="B5" s="31" t="s">
        <v>4</v>
      </c>
      <c r="C5" s="31" t="s">
        <v>5</v>
      </c>
      <c r="D5" s="32" t="s">
        <v>6</v>
      </c>
      <c r="E5" s="31" t="s">
        <v>7</v>
      </c>
      <c r="F5" s="33" t="s">
        <v>8</v>
      </c>
      <c r="G5" s="33" t="s">
        <v>9</v>
      </c>
      <c r="H5" s="33" t="s">
        <v>0</v>
      </c>
      <c r="I5" s="33" t="s">
        <v>1</v>
      </c>
      <c r="J5" s="33" t="s">
        <v>18</v>
      </c>
      <c r="K5" s="9"/>
      <c r="L5" s="9"/>
      <c r="M5" s="9"/>
      <c r="N5" s="9"/>
      <c r="O5" s="9"/>
      <c r="P5" s="9"/>
      <c r="Q5" s="9"/>
      <c r="R5" s="9"/>
    </row>
    <row r="6" spans="1:18">
      <c r="A6" s="40">
        <v>1</v>
      </c>
      <c r="B6" s="37"/>
      <c r="C6" s="31" t="s">
        <v>2</v>
      </c>
      <c r="D6" s="38"/>
      <c r="E6" s="38"/>
      <c r="F6" s="38"/>
      <c r="G6" s="38"/>
      <c r="H6" s="38"/>
      <c r="I6" s="38"/>
      <c r="J6" s="33"/>
      <c r="K6" s="9"/>
      <c r="L6" s="9"/>
      <c r="M6" s="9"/>
      <c r="N6" s="9"/>
      <c r="O6" s="9"/>
      <c r="P6" s="9"/>
      <c r="Q6" s="9"/>
      <c r="R6" s="9"/>
    </row>
    <row r="7" spans="1:18" ht="60.6" customHeight="1">
      <c r="A7" s="45"/>
      <c r="B7" s="2"/>
      <c r="C7" s="74" t="s">
        <v>14</v>
      </c>
      <c r="D7" s="75">
        <v>2</v>
      </c>
      <c r="E7" s="76" t="s">
        <v>46</v>
      </c>
      <c r="F7" s="124"/>
      <c r="G7" s="125"/>
      <c r="H7" s="101">
        <f t="shared" ref="H7" si="0">D7*F7</f>
        <v>0</v>
      </c>
      <c r="I7" s="101">
        <f>D7*G7</f>
        <v>0</v>
      </c>
      <c r="J7" s="80">
        <f>SUM(H7:I7)</f>
        <v>0</v>
      </c>
      <c r="K7" s="9"/>
      <c r="L7" s="9"/>
      <c r="M7" s="9"/>
      <c r="N7" s="9"/>
      <c r="O7" s="9"/>
      <c r="P7" s="9"/>
      <c r="Q7" s="9"/>
      <c r="R7" s="9"/>
    </row>
    <row r="8" spans="1:18" ht="55.8" customHeight="1">
      <c r="A8" s="45"/>
      <c r="B8" s="2"/>
      <c r="C8" s="74" t="s">
        <v>57</v>
      </c>
      <c r="D8" s="81">
        <v>2</v>
      </c>
      <c r="E8" s="82" t="s">
        <v>10</v>
      </c>
      <c r="F8" s="126"/>
      <c r="G8" s="91"/>
      <c r="H8" s="79">
        <v>0</v>
      </c>
      <c r="I8" s="79">
        <f>D8*G8</f>
        <v>0</v>
      </c>
      <c r="J8" s="80">
        <f>SUM(H8:I8)</f>
        <v>0</v>
      </c>
      <c r="K8" s="9"/>
      <c r="L8" s="9"/>
      <c r="M8" s="9"/>
      <c r="N8" s="9"/>
      <c r="O8" s="9"/>
      <c r="P8" s="9"/>
      <c r="Q8" s="9"/>
      <c r="R8" s="9"/>
    </row>
    <row r="9" spans="1:18" ht="32.4" customHeight="1">
      <c r="A9" s="46"/>
      <c r="B9" s="4"/>
      <c r="C9" s="85" t="s">
        <v>49</v>
      </c>
      <c r="D9" s="86">
        <v>52</v>
      </c>
      <c r="E9" s="82" t="s">
        <v>11</v>
      </c>
      <c r="F9" s="126"/>
      <c r="G9" s="91"/>
      <c r="H9" s="79">
        <f t="shared" ref="H9" si="1">ROUND(D9*F9,0)</f>
        <v>0</v>
      </c>
      <c r="I9" s="79">
        <f t="shared" ref="I9" si="2">ROUND(D9*G9,0)</f>
        <v>0</v>
      </c>
      <c r="J9" s="80">
        <f t="shared" ref="J9" si="3">SUM(H9:I9)</f>
        <v>0</v>
      </c>
      <c r="K9" s="9"/>
      <c r="L9" s="9"/>
      <c r="M9" s="9"/>
      <c r="N9" s="9"/>
      <c r="O9" s="9"/>
      <c r="P9" s="9"/>
      <c r="Q9" s="9"/>
      <c r="R9" s="9"/>
    </row>
    <row r="10" spans="1:18" ht="79.5" customHeight="1">
      <c r="A10" s="46"/>
      <c r="B10" s="4"/>
      <c r="C10" s="85" t="s">
        <v>77</v>
      </c>
      <c r="D10" s="86">
        <v>13</v>
      </c>
      <c r="E10" s="82" t="s">
        <v>13</v>
      </c>
      <c r="F10" s="126"/>
      <c r="G10" s="91"/>
      <c r="H10" s="79">
        <f t="shared" ref="H10" si="4">ROUND(D10*F10,0)</f>
        <v>0</v>
      </c>
      <c r="I10" s="79">
        <f t="shared" ref="I10" si="5">ROUND(D10*G10,0)</f>
        <v>0</v>
      </c>
      <c r="J10" s="80">
        <f t="shared" ref="J10" si="6">SUM(H10:I10)</f>
        <v>0</v>
      </c>
      <c r="K10" s="9"/>
      <c r="L10" s="9"/>
      <c r="M10" s="9"/>
      <c r="N10" s="9"/>
      <c r="O10" s="9"/>
      <c r="P10" s="9"/>
      <c r="Q10" s="9"/>
      <c r="R10" s="9"/>
    </row>
    <row r="11" spans="1:18">
      <c r="A11" s="40">
        <v>2</v>
      </c>
      <c r="B11" s="37"/>
      <c r="C11" s="87" t="s">
        <v>58</v>
      </c>
      <c r="D11" s="88"/>
      <c r="E11" s="88"/>
      <c r="F11" s="88"/>
      <c r="G11" s="88"/>
      <c r="H11" s="88"/>
      <c r="I11" s="88"/>
      <c r="J11" s="89"/>
      <c r="K11" s="9"/>
      <c r="L11" s="9"/>
      <c r="M11" s="9"/>
      <c r="N11" s="9"/>
      <c r="O11" s="9"/>
      <c r="P11" s="9"/>
      <c r="Q11" s="9"/>
      <c r="R11" s="9"/>
    </row>
    <row r="12" spans="1:18" ht="181.5" customHeight="1">
      <c r="A12" s="46"/>
      <c r="B12" s="5"/>
      <c r="C12" s="92" t="s">
        <v>42</v>
      </c>
      <c r="D12" s="86">
        <v>53</v>
      </c>
      <c r="E12" s="82" t="s">
        <v>11</v>
      </c>
      <c r="F12" s="91"/>
      <c r="G12" s="91"/>
      <c r="H12" s="79">
        <f t="shared" ref="H12" si="7">ROUND(D12*F12,0)</f>
        <v>0</v>
      </c>
      <c r="I12" s="79">
        <f t="shared" ref="I12" si="8">ROUND(D12*G12,0)</f>
        <v>0</v>
      </c>
      <c r="J12" s="80">
        <f>SUM(H12:I12)</f>
        <v>0</v>
      </c>
      <c r="K12" s="9"/>
      <c r="L12" s="9"/>
      <c r="M12" s="9"/>
      <c r="N12" s="9"/>
      <c r="O12" s="9"/>
      <c r="P12" s="9"/>
      <c r="Q12" s="9"/>
      <c r="R12" s="9"/>
    </row>
    <row r="13" spans="1:18" ht="167.25" customHeight="1">
      <c r="A13" s="48"/>
      <c r="B13" s="5"/>
      <c r="C13" s="92" t="s">
        <v>45</v>
      </c>
      <c r="D13" s="86">
        <v>150</v>
      </c>
      <c r="E13" s="82" t="s">
        <v>11</v>
      </c>
      <c r="F13" s="91"/>
      <c r="G13" s="91"/>
      <c r="H13" s="79">
        <f t="shared" ref="H13" si="9">ROUND(D13*F13,0)</f>
        <v>0</v>
      </c>
      <c r="I13" s="79">
        <f t="shared" ref="I13" si="10">ROUND(D13*G13,0)</f>
        <v>0</v>
      </c>
      <c r="J13" s="80">
        <f>SUM(H13:I13)</f>
        <v>0</v>
      </c>
      <c r="K13" s="9"/>
      <c r="L13" s="9"/>
      <c r="M13" s="9"/>
      <c r="N13" s="9"/>
      <c r="O13" s="9"/>
      <c r="P13" s="9"/>
      <c r="Q13" s="9"/>
      <c r="R13" s="9"/>
    </row>
    <row r="14" spans="1:18" ht="92.25" customHeight="1">
      <c r="A14" s="48"/>
      <c r="B14" s="5"/>
      <c r="C14" s="93" t="s">
        <v>78</v>
      </c>
      <c r="D14" s="86">
        <v>2</v>
      </c>
      <c r="E14" s="82" t="s">
        <v>47</v>
      </c>
      <c r="F14" s="91"/>
      <c r="G14" s="91"/>
      <c r="H14" s="79">
        <f t="shared" ref="H14" si="11">ROUND(D14*F14,0)</f>
        <v>0</v>
      </c>
      <c r="I14" s="79">
        <f t="shared" ref="I14" si="12">ROUND(D14*G14,0)</f>
        <v>0</v>
      </c>
      <c r="J14" s="80">
        <f>SUM(H14:I14)</f>
        <v>0</v>
      </c>
      <c r="K14" s="9"/>
      <c r="L14" s="9"/>
      <c r="M14" s="9"/>
      <c r="N14" s="9"/>
      <c r="O14" s="9"/>
      <c r="P14" s="9"/>
      <c r="Q14" s="9"/>
      <c r="R14" s="9"/>
    </row>
    <row r="15" spans="1:18" ht="77.25" customHeight="1">
      <c r="A15" s="48"/>
      <c r="B15" s="5"/>
      <c r="C15" s="93" t="s">
        <v>79</v>
      </c>
      <c r="D15" s="86">
        <v>1</v>
      </c>
      <c r="E15" s="82" t="s">
        <v>47</v>
      </c>
      <c r="F15" s="91"/>
      <c r="G15" s="91"/>
      <c r="H15" s="79">
        <f t="shared" ref="H15" si="13">ROUND(D15*F15,0)</f>
        <v>0</v>
      </c>
      <c r="I15" s="79">
        <f t="shared" ref="I15" si="14">ROUND(D15*G15,0)</f>
        <v>0</v>
      </c>
      <c r="J15" s="80">
        <f>SUM(H15:I15)</f>
        <v>0</v>
      </c>
      <c r="K15" s="9"/>
      <c r="L15" s="9"/>
      <c r="M15" s="9"/>
      <c r="N15" s="9"/>
      <c r="O15" s="9"/>
      <c r="P15" s="9"/>
      <c r="Q15" s="9"/>
      <c r="R15" s="9"/>
    </row>
    <row r="16" spans="1:18">
      <c r="A16" s="30">
        <v>3</v>
      </c>
      <c r="B16" s="34"/>
      <c r="C16" s="106" t="s">
        <v>23</v>
      </c>
      <c r="D16" s="94"/>
      <c r="E16" s="95"/>
      <c r="F16" s="96"/>
      <c r="G16" s="96"/>
      <c r="H16" s="96"/>
      <c r="I16" s="96"/>
      <c r="J16" s="97"/>
      <c r="K16" s="5"/>
      <c r="L16" s="5"/>
      <c r="M16" s="5"/>
      <c r="N16" s="5"/>
      <c r="O16" s="5"/>
      <c r="P16" s="5"/>
      <c r="Q16" s="5"/>
      <c r="R16" s="5"/>
    </row>
    <row r="17" spans="1:18" ht="27.75" customHeight="1">
      <c r="A17" s="46"/>
      <c r="B17" s="16"/>
      <c r="C17" s="98" t="s">
        <v>43</v>
      </c>
      <c r="D17" s="99">
        <v>6</v>
      </c>
      <c r="E17" s="98" t="s">
        <v>12</v>
      </c>
      <c r="F17" s="100"/>
      <c r="G17" s="100"/>
      <c r="H17" s="101">
        <f t="shared" ref="H17" si="15">ROUND(D17*F17,0)</f>
        <v>0</v>
      </c>
      <c r="I17" s="101">
        <f t="shared" ref="I17" si="16">ROUND(D17*G17,0)</f>
        <v>0</v>
      </c>
      <c r="J17" s="80">
        <f t="shared" ref="J17" si="17">SUM(H17:I17)</f>
        <v>0</v>
      </c>
      <c r="K17" s="5"/>
      <c r="L17" s="5"/>
      <c r="M17" s="5"/>
      <c r="N17" s="5"/>
      <c r="O17" s="5"/>
      <c r="P17" s="5"/>
      <c r="Q17" s="5"/>
      <c r="R17" s="5"/>
    </row>
    <row r="18" spans="1:18" ht="39.75" customHeight="1">
      <c r="A18" s="50"/>
      <c r="B18" s="16"/>
      <c r="C18" s="105" t="s">
        <v>70</v>
      </c>
      <c r="D18" s="103">
        <v>6</v>
      </c>
      <c r="E18" s="103" t="s">
        <v>22</v>
      </c>
      <c r="F18" s="104"/>
      <c r="G18" s="104"/>
      <c r="H18" s="101">
        <f t="shared" ref="H18" si="18">ROUND(D18*F18,0)</f>
        <v>0</v>
      </c>
      <c r="I18" s="101">
        <f t="shared" ref="I18" si="19">ROUND(D18*G18,0)</f>
        <v>0</v>
      </c>
      <c r="J18" s="80">
        <f t="shared" ref="J18" si="20">SUM(H18:I18)</f>
        <v>0</v>
      </c>
      <c r="K18" s="5"/>
      <c r="L18" s="5"/>
      <c r="M18" s="5"/>
      <c r="N18" s="5"/>
      <c r="O18" s="5"/>
      <c r="P18" s="5"/>
      <c r="Q18" s="5"/>
      <c r="R18" s="5"/>
    </row>
    <row r="19" spans="1:18" ht="27.6">
      <c r="A19" s="45"/>
      <c r="B19" s="16"/>
      <c r="C19" s="105" t="s">
        <v>71</v>
      </c>
      <c r="D19" s="103">
        <v>3</v>
      </c>
      <c r="E19" s="103" t="s">
        <v>22</v>
      </c>
      <c r="F19" s="104"/>
      <c r="G19" s="104"/>
      <c r="H19" s="101">
        <f t="shared" ref="H19" si="21">ROUND(D19*F19,0)</f>
        <v>0</v>
      </c>
      <c r="I19" s="101">
        <f t="shared" ref="I19" si="22">ROUND(D19*G19,0)</f>
        <v>0</v>
      </c>
      <c r="J19" s="80">
        <f t="shared" ref="J19" si="23">SUM(H19:I19)</f>
        <v>0</v>
      </c>
      <c r="K19" s="5"/>
      <c r="L19" s="5"/>
      <c r="M19" s="5"/>
      <c r="N19" s="5"/>
      <c r="O19" s="5"/>
      <c r="P19" s="5"/>
      <c r="Q19" s="5"/>
      <c r="R19" s="5"/>
    </row>
    <row r="20" spans="1:18">
      <c r="A20" s="30">
        <v>4</v>
      </c>
      <c r="B20" s="34"/>
      <c r="C20" s="106" t="s">
        <v>59</v>
      </c>
      <c r="D20" s="107"/>
      <c r="E20" s="95"/>
      <c r="F20" s="108"/>
      <c r="G20" s="108"/>
      <c r="H20" s="96"/>
      <c r="I20" s="96"/>
      <c r="J20" s="109"/>
      <c r="K20" s="5"/>
      <c r="L20" s="5"/>
      <c r="M20" s="5"/>
      <c r="N20" s="5"/>
      <c r="O20" s="5"/>
      <c r="P20" s="5"/>
      <c r="Q20" s="5"/>
      <c r="R20" s="5"/>
    </row>
    <row r="21" spans="1:18" ht="155.25" customHeight="1">
      <c r="A21" s="46"/>
      <c r="B21" s="4"/>
      <c r="C21" s="85" t="s">
        <v>35</v>
      </c>
      <c r="D21" s="86">
        <v>28</v>
      </c>
      <c r="E21" s="82" t="s">
        <v>11</v>
      </c>
      <c r="F21" s="91"/>
      <c r="G21" s="91"/>
      <c r="H21" s="79">
        <f t="shared" ref="H21:H22" si="24">ROUND(D21*F21,0)</f>
        <v>0</v>
      </c>
      <c r="I21" s="79">
        <f t="shared" ref="I21:I22" si="25">ROUND(D21*G21,0)</f>
        <v>0</v>
      </c>
      <c r="J21" s="80">
        <f t="shared" ref="J21:J22" si="26">SUM(H21:I21)</f>
        <v>0</v>
      </c>
      <c r="K21" s="5"/>
      <c r="L21" s="5"/>
      <c r="M21" s="5"/>
      <c r="N21" s="5"/>
      <c r="O21" s="5"/>
      <c r="P21" s="5"/>
      <c r="Q21" s="5"/>
      <c r="R21" s="5"/>
    </row>
    <row r="22" spans="1:18" ht="64.5" customHeight="1">
      <c r="A22" s="46"/>
      <c r="B22" s="4"/>
      <c r="C22" s="85" t="s">
        <v>56</v>
      </c>
      <c r="D22" s="86">
        <v>53</v>
      </c>
      <c r="E22" s="82" t="s">
        <v>11</v>
      </c>
      <c r="F22" s="91"/>
      <c r="G22" s="91"/>
      <c r="H22" s="79">
        <f t="shared" si="24"/>
        <v>0</v>
      </c>
      <c r="I22" s="79">
        <f t="shared" si="25"/>
        <v>0</v>
      </c>
      <c r="J22" s="80">
        <f t="shared" si="26"/>
        <v>0</v>
      </c>
      <c r="K22" s="5"/>
      <c r="L22" s="5"/>
      <c r="M22" s="5"/>
      <c r="N22" s="5"/>
      <c r="O22" s="5"/>
      <c r="P22" s="5"/>
      <c r="Q22" s="5"/>
      <c r="R22" s="5"/>
    </row>
    <row r="23" spans="1:18">
      <c r="A23" s="30">
        <v>5</v>
      </c>
      <c r="B23" s="34"/>
      <c r="C23" s="87" t="s">
        <v>61</v>
      </c>
      <c r="D23" s="107"/>
      <c r="E23" s="95"/>
      <c r="F23" s="108"/>
      <c r="G23" s="108"/>
      <c r="H23" s="96"/>
      <c r="I23" s="96"/>
      <c r="J23" s="109"/>
      <c r="K23" s="5"/>
      <c r="L23" s="5"/>
      <c r="M23" s="5"/>
      <c r="N23" s="5"/>
      <c r="O23" s="5"/>
      <c r="P23" s="5"/>
      <c r="Q23" s="5"/>
      <c r="R23" s="5"/>
    </row>
    <row r="24" spans="1:18" ht="41.4">
      <c r="A24" s="49"/>
      <c r="B24" s="5"/>
      <c r="C24" s="85" t="s">
        <v>62</v>
      </c>
      <c r="D24" s="86">
        <v>53</v>
      </c>
      <c r="E24" s="82" t="s">
        <v>11</v>
      </c>
      <c r="F24" s="91"/>
      <c r="G24" s="91"/>
      <c r="H24" s="79">
        <f t="shared" ref="H24" si="27">ROUND(D24*F24,0)</f>
        <v>0</v>
      </c>
      <c r="I24" s="79">
        <f t="shared" ref="I24" si="28">ROUND(D24*G24,0)</f>
        <v>0</v>
      </c>
      <c r="J24" s="80">
        <f t="shared" ref="J24" si="29">SUM(H24:I24)</f>
        <v>0</v>
      </c>
      <c r="K24" s="5"/>
      <c r="L24" s="5"/>
      <c r="M24" s="5"/>
      <c r="N24" s="5"/>
      <c r="O24" s="5"/>
      <c r="P24" s="5"/>
      <c r="Q24" s="5"/>
      <c r="R24" s="5"/>
    </row>
    <row r="25" spans="1:18">
      <c r="A25" s="30">
        <v>8</v>
      </c>
      <c r="B25" s="34"/>
      <c r="C25" s="87" t="s">
        <v>19</v>
      </c>
      <c r="D25" s="94"/>
      <c r="E25" s="95"/>
      <c r="F25" s="96"/>
      <c r="G25" s="96"/>
      <c r="H25" s="96"/>
      <c r="I25" s="96"/>
      <c r="J25" s="97"/>
      <c r="K25" s="5"/>
      <c r="L25" s="5"/>
      <c r="M25" s="5"/>
      <c r="N25" s="5"/>
      <c r="O25" s="5"/>
      <c r="P25" s="5"/>
      <c r="Q25" s="5"/>
      <c r="R25" s="5"/>
    </row>
    <row r="26" spans="1:18" ht="41.4">
      <c r="A26" s="49"/>
      <c r="B26" s="5"/>
      <c r="C26" s="82" t="s">
        <v>17</v>
      </c>
      <c r="D26" s="81">
        <v>1</v>
      </c>
      <c r="E26" s="82" t="s">
        <v>10</v>
      </c>
      <c r="F26" s="91"/>
      <c r="G26" s="91"/>
      <c r="H26" s="79">
        <f>ROUND(D26*F26,0)</f>
        <v>0</v>
      </c>
      <c r="I26" s="79">
        <f>ROUND(D26*G26,0)</f>
        <v>0</v>
      </c>
      <c r="J26" s="80">
        <f>SUM(H26:I26)</f>
        <v>0</v>
      </c>
      <c r="K26" s="5"/>
      <c r="L26" s="5"/>
      <c r="M26" s="5"/>
      <c r="N26" s="5"/>
      <c r="O26" s="5"/>
      <c r="P26" s="5"/>
      <c r="Q26" s="5"/>
      <c r="R26" s="5"/>
    </row>
    <row r="27" spans="1:18">
      <c r="A27" s="30">
        <v>10</v>
      </c>
      <c r="B27" s="31"/>
      <c r="C27" s="87" t="s">
        <v>21</v>
      </c>
      <c r="D27" s="115"/>
      <c r="E27" s="87"/>
      <c r="F27" s="116"/>
      <c r="G27" s="116"/>
      <c r="H27" s="89"/>
      <c r="I27" s="89"/>
      <c r="J27" s="117"/>
      <c r="K27" s="9"/>
      <c r="L27" s="9"/>
      <c r="M27" s="9"/>
      <c r="N27" s="9"/>
      <c r="O27" s="9"/>
      <c r="P27" s="9"/>
      <c r="Q27" s="9"/>
      <c r="R27" s="9"/>
    </row>
    <row r="28" spans="1:18" ht="55.2">
      <c r="A28" s="46"/>
      <c r="B28" s="5"/>
      <c r="C28" s="82" t="s">
        <v>76</v>
      </c>
      <c r="D28" s="81">
        <v>1</v>
      </c>
      <c r="E28" s="82" t="s">
        <v>12</v>
      </c>
      <c r="F28" s="91"/>
      <c r="G28" s="91"/>
      <c r="H28" s="79">
        <f>ROUND(D28*F28,0)</f>
        <v>0</v>
      </c>
      <c r="I28" s="79">
        <f>ROUND(D28*G28,0)</f>
        <v>0</v>
      </c>
      <c r="J28" s="80">
        <f>SUM(H28:I28)</f>
        <v>0</v>
      </c>
      <c r="K28" s="10"/>
      <c r="L28" s="10"/>
      <c r="M28" s="10"/>
      <c r="N28" s="10"/>
      <c r="O28" s="10"/>
      <c r="P28" s="10"/>
      <c r="Q28" s="10"/>
      <c r="R28" s="10"/>
    </row>
    <row r="29" spans="1:18" ht="27.6">
      <c r="A29" s="51"/>
      <c r="B29" s="5"/>
      <c r="C29" s="82" t="s">
        <v>26</v>
      </c>
      <c r="D29" s="81">
        <v>3</v>
      </c>
      <c r="E29" s="82" t="s">
        <v>12</v>
      </c>
      <c r="F29" s="91"/>
      <c r="G29" s="91"/>
      <c r="H29" s="79">
        <f>ROUND(D29*F29,0)</f>
        <v>0</v>
      </c>
      <c r="I29" s="79">
        <f>ROUND(D29*G29,0)</f>
        <v>0</v>
      </c>
      <c r="J29" s="80">
        <f>SUM(H29:I29)</f>
        <v>0</v>
      </c>
      <c r="K29" s="10"/>
      <c r="L29" s="10"/>
      <c r="M29" s="10"/>
      <c r="N29" s="10"/>
      <c r="O29" s="10"/>
      <c r="P29" s="10"/>
      <c r="Q29" s="10"/>
      <c r="R29" s="10"/>
    </row>
    <row r="30" spans="1:18" ht="18">
      <c r="A30" s="28"/>
      <c r="B30" s="21"/>
      <c r="C30" s="127"/>
      <c r="D30" s="128"/>
      <c r="E30" s="127"/>
      <c r="F30" s="129"/>
      <c r="G30" s="129"/>
      <c r="H30" s="129">
        <f>SUM(H7:H29)</f>
        <v>0</v>
      </c>
      <c r="I30" s="129">
        <f>SUM(I7:I29)</f>
        <v>0</v>
      </c>
      <c r="J30" s="80"/>
      <c r="K30" s="10"/>
      <c r="L30" s="10"/>
      <c r="M30" s="10"/>
      <c r="N30" s="10"/>
      <c r="O30" s="10"/>
      <c r="P30" s="10"/>
      <c r="Q30" s="10"/>
      <c r="R30" s="10"/>
    </row>
    <row r="31" spans="1:18">
      <c r="A31" s="11"/>
      <c r="B31" s="9"/>
      <c r="C31" s="130"/>
      <c r="D31" s="131"/>
      <c r="E31" s="130"/>
      <c r="F31" s="132"/>
      <c r="G31" s="132"/>
      <c r="H31" s="132"/>
      <c r="I31" s="132"/>
      <c r="J31" s="130"/>
      <c r="K31" s="10"/>
      <c r="L31" s="10"/>
      <c r="M31" s="10"/>
      <c r="N31" s="10"/>
      <c r="O31" s="10"/>
      <c r="P31" s="10"/>
      <c r="Q31" s="10"/>
      <c r="R31" s="10"/>
    </row>
    <row r="32" spans="1:18" ht="18.600000000000001" thickBot="1">
      <c r="A32" s="29"/>
      <c r="B32" s="18"/>
      <c r="C32" s="118" t="s">
        <v>16</v>
      </c>
      <c r="D32" s="119"/>
      <c r="E32" s="120"/>
      <c r="F32" s="121"/>
      <c r="G32" s="121"/>
      <c r="H32" s="121"/>
      <c r="I32" s="122">
        <f>SUM(H30:I30)</f>
        <v>0</v>
      </c>
      <c r="J32" s="133"/>
      <c r="K32" s="10"/>
      <c r="L32" s="10"/>
      <c r="M32" s="10"/>
      <c r="N32" s="10"/>
      <c r="O32" s="10"/>
      <c r="P32" s="10"/>
      <c r="Q32" s="10"/>
      <c r="R32" s="10"/>
    </row>
    <row r="33" spans="1:18" ht="28.2" thickTop="1">
      <c r="A33" s="11"/>
      <c r="B33" s="9"/>
      <c r="C33" s="5" t="s">
        <v>20</v>
      </c>
      <c r="D33" s="14"/>
      <c r="E33" s="9"/>
      <c r="F33" s="12"/>
      <c r="G33" s="12"/>
      <c r="H33" s="12"/>
      <c r="I33" s="12"/>
      <c r="J33" s="9"/>
      <c r="K33" s="10"/>
      <c r="L33" s="10"/>
      <c r="M33" s="10"/>
      <c r="N33" s="10"/>
      <c r="O33" s="10"/>
      <c r="P33" s="10"/>
      <c r="Q33" s="10"/>
      <c r="R33" s="10"/>
    </row>
  </sheetData>
  <customSheetViews>
    <customSheetView guid="{D12FD878-1123-4A15-8507-95CF6C92C352}" topLeftCell="A31">
      <selection activeCell="C20" sqref="C20"/>
      <pageMargins left="0.7" right="0.7" top="0.75" bottom="0.75" header="0.3" footer="0.3"/>
      <pageSetup paperSize="9" orientation="portrait" r:id="rId1"/>
    </customSheetView>
  </customSheetViews>
  <mergeCells count="4">
    <mergeCell ref="A4:J4"/>
    <mergeCell ref="A1:J1"/>
    <mergeCell ref="A2:J2"/>
    <mergeCell ref="A3:J3"/>
  </mergeCells>
  <pageMargins left="0.7" right="0.7" top="0.75" bottom="0.75" header="0.3" footer="0.3"/>
  <pageSetup paperSize="9" scale="66" fitToHeight="0" orientation="portrait" r:id="rId2"/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2</vt:i4>
      </vt:variant>
    </vt:vector>
  </HeadingPairs>
  <TitlesOfParts>
    <vt:vector size="6" baseType="lpstr">
      <vt:lpstr>ÖSSZESÍTŐ</vt:lpstr>
      <vt:lpstr>1.Takarítók </vt:lpstr>
      <vt:lpstr>2.Anyakönyv étkező</vt:lpstr>
      <vt:lpstr>3.Irattár</vt:lpstr>
      <vt:lpstr>'1.Takarítók '!Nyomtatási_cím</vt:lpstr>
      <vt:lpstr>'1.Takarítók '!Nyomtatási_terület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Szabó Ágoston</dc:creator>
  <cp:lastModifiedBy>Anna Marjánovity</cp:lastModifiedBy>
  <cp:revision/>
  <cp:lastPrinted>2026-05-18T12:02:49Z</cp:lastPrinted>
  <dcterms:created xsi:type="dcterms:W3CDTF">2012-03-26T17:02:00Z</dcterms:created>
  <dcterms:modified xsi:type="dcterms:W3CDTF">2026-05-18T12:40:37Z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1033-11.2.0.9169</vt:lpwstr>
  </property>
</Properties>
</file>